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PMS Memos\2024 Weekly\04April\3rd Week April 15-19, 2024\"/>
    </mc:Choice>
  </mc:AlternateContent>
  <xr:revisionPtr revIDLastSave="0" documentId="8_{ECF7DE03-2062-4E06-A914-D3CF52ADECAB}" xr6:coauthVersionLast="47" xr6:coauthVersionMax="47" xr10:uidLastSave="{00000000-0000-0000-0000-000000000000}"/>
  <bookViews>
    <workbookView xWindow="-120" yWindow="-120" windowWidth="29040" windowHeight="15840" tabRatio="787" xr2:uid="{00000000-000D-0000-FFFF-FFFF00000000}"/>
  </bookViews>
  <sheets>
    <sheet name="Record Identifiers" sheetId="1" r:id="rId1"/>
    <sheet name="DET Sort Order" sheetId="2" r:id="rId2"/>
    <sheet name="FDR" sheetId="13" r:id="rId3"/>
    <sheet name="CHD (contract header)" sheetId="4" r:id="rId4"/>
    <sheet name="PHD (plan-pkg header)" sheetId="5" r:id="rId5"/>
    <sheet name="DET" sheetId="15" r:id="rId6"/>
    <sheet name="PTR (plan-pkg trailer)" sheetId="10" r:id="rId7"/>
    <sheet name="CTR (contract trailer)" sheetId="8" r:id="rId8"/>
    <sheet name="FTR" sheetId="12" r:id="rId9"/>
  </sheets>
  <calcPr calcId="191028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2" l="1"/>
  <c r="D7" i="12"/>
  <c r="D6" i="12"/>
  <c r="D5" i="12"/>
  <c r="D4" i="12"/>
  <c r="D3" i="12"/>
  <c r="D2" i="12"/>
  <c r="H2" i="12"/>
  <c r="C2" i="12"/>
  <c r="G3" i="12"/>
  <c r="H3" i="12"/>
  <c r="G4" i="12"/>
  <c r="H4" i="12"/>
  <c r="G5" i="12"/>
  <c r="C3" i="12"/>
  <c r="H5" i="12"/>
  <c r="G6" i="12"/>
  <c r="C4" i="12"/>
  <c r="H6" i="12"/>
  <c r="G7" i="12"/>
  <c r="C5" i="12"/>
  <c r="H7" i="12"/>
  <c r="G8" i="12"/>
  <c r="C6" i="12"/>
  <c r="H8" i="12"/>
  <c r="G9" i="12"/>
  <c r="C7" i="12"/>
  <c r="C9" i="12"/>
  <c r="E9" i="12"/>
  <c r="D9" i="12"/>
  <c r="C8" i="12"/>
</calcChain>
</file>

<file path=xl/sharedStrings.xml><?xml version="1.0" encoding="utf-8"?>
<sst xmlns="http://schemas.openxmlformats.org/spreadsheetml/2006/main" count="341" uniqueCount="196">
  <si>
    <t>Record Indicator</t>
  </si>
  <si>
    <t>Record Definition</t>
  </si>
  <si>
    <t>Notes</t>
  </si>
  <si>
    <t>FDR</t>
  </si>
  <si>
    <t>File header</t>
  </si>
  <si>
    <t>Occurs once per file - always first record</t>
  </si>
  <si>
    <t>CHD</t>
  </si>
  <si>
    <t>Contract level file header</t>
  </si>
  <si>
    <t>Occurs once per Contract for each plan on file</t>
  </si>
  <si>
    <t>PHD</t>
  </si>
  <si>
    <t>Contract/Package level file header</t>
  </si>
  <si>
    <t>Occurs once per Contract/PBP for each plan/package on file</t>
  </si>
  <si>
    <t>DET</t>
  </si>
  <si>
    <t>Detail records for the report</t>
  </si>
  <si>
    <t>Occurs 1 to many times per PHD record</t>
  </si>
  <si>
    <t>PTR</t>
  </si>
  <si>
    <t>Contract/Package level file trailer</t>
  </si>
  <si>
    <t>Occurs once per each PHD on the file</t>
  </si>
  <si>
    <t>CTR</t>
  </si>
  <si>
    <t>Contract level file trailer</t>
  </si>
  <si>
    <t>Occurs once per each CHD on the file</t>
  </si>
  <si>
    <t>FTR</t>
  </si>
  <si>
    <t>File trailer</t>
  </si>
  <si>
    <t>Occurs once per file - always last record</t>
  </si>
  <si>
    <t>FIELD NO.</t>
  </si>
  <si>
    <t>FIELD NAME</t>
  </si>
  <si>
    <t>MEDICARE BENEFICIARY IDENTIFIER</t>
  </si>
  <si>
    <t>DATE OF SERVICE (DOS)</t>
  </si>
  <si>
    <t>SERVICE PROVIDER ID QUALIFIER</t>
  </si>
  <si>
    <t>SERVICE PROVIDER ID</t>
  </si>
  <si>
    <t>PRESCRIPTION SERVICE REFERENCE NO</t>
  </si>
  <si>
    <t>FILL NUMBER</t>
  </si>
  <si>
    <t>POSITION</t>
  </si>
  <si>
    <t>PICTURE</t>
  </si>
  <si>
    <t>LENGTH</t>
  </si>
  <si>
    <t>FIELD DESCRIPTION / VALUES</t>
  </si>
  <si>
    <t>FDR RECORD ID</t>
  </si>
  <si>
    <t>1 - 3</t>
  </si>
  <si>
    <t>X(3)</t>
  </si>
  <si>
    <t>"FDR"</t>
  </si>
  <si>
    <t>FILLER</t>
  </si>
  <si>
    <t>4 - 17</t>
  </si>
  <si>
    <t>X(14)</t>
  </si>
  <si>
    <t>SPACES</t>
  </si>
  <si>
    <t>FDR FILE ID</t>
  </si>
  <si>
    <t>18 - 30</t>
  </si>
  <si>
    <t>X(13)</t>
  </si>
  <si>
    <t>‘CCYYDDDHHMMSS’ = File creation Julian Date and Time.</t>
  </si>
  <si>
    <t>31 - 47</t>
  </si>
  <si>
    <t>X(17)</t>
  </si>
  <si>
    <r>
      <t xml:space="preserve">FDR </t>
    </r>
    <r>
      <rPr>
        <sz val="11"/>
        <rFont val="Calibri"/>
        <family val="2"/>
        <scheme val="minor"/>
      </rPr>
      <t>SYSTEM DATE</t>
    </r>
  </si>
  <si>
    <t>48 - 55</t>
  </si>
  <si>
    <t>9(8)</t>
  </si>
  <si>
    <t>‘CCYYMMDD’ = File creation date.</t>
  </si>
  <si>
    <r>
      <t>FDR</t>
    </r>
    <r>
      <rPr>
        <sz val="11"/>
        <rFont val="Calibri"/>
        <family val="2"/>
        <scheme val="minor"/>
      </rPr>
      <t xml:space="preserve"> SYSTEM TIME</t>
    </r>
  </si>
  <si>
    <t>56 - 61</t>
  </si>
  <si>
    <t>X(6)</t>
  </si>
  <si>
    <t>‘HHMMSS’ = File creation time.</t>
  </si>
  <si>
    <t>DDPS REPORT ID</t>
  </si>
  <si>
    <t>62 - 66</t>
  </si>
  <si>
    <t>X(5)</t>
  </si>
  <si>
    <t>DDPS Report identifier ('46COV')</t>
  </si>
  <si>
    <t>67 - 512</t>
  </si>
  <si>
    <t>X(446)</t>
  </si>
  <si>
    <t>RECORD ID</t>
  </si>
  <si>
    <t>"CHD"</t>
  </si>
  <si>
    <t>SEQUENCE NO</t>
  </si>
  <si>
    <t>4 - 10</t>
  </si>
  <si>
    <t>9(7)</t>
  </si>
  <si>
    <t xml:space="preserve">Starts with 0000001 </t>
  </si>
  <si>
    <t>11 - 13</t>
  </si>
  <si>
    <t>9(3)</t>
  </si>
  <si>
    <t>CONTRACT NO</t>
  </si>
  <si>
    <t>14 - 18</t>
  </si>
  <si>
    <t>Submitting Contract Number from original file.</t>
  </si>
  <si>
    <t>FILE ID</t>
  </si>
  <si>
    <t>19 - 31</t>
  </si>
  <si>
    <t>PROD TEST IND</t>
  </si>
  <si>
    <t>32 - 35</t>
  </si>
  <si>
    <t>X(4)</t>
  </si>
  <si>
    <t xml:space="preserve">"PROD" </t>
  </si>
  <si>
    <t>SUBMITTER ID</t>
  </si>
  <si>
    <t>36 -41</t>
  </si>
  <si>
    <t>Unique ID assigned by CMS.</t>
  </si>
  <si>
    <t>42 - 512</t>
  </si>
  <si>
    <t>X(471)</t>
  </si>
  <si>
    <t>"PHD"</t>
  </si>
  <si>
    <t>Starts with 0000001</t>
  </si>
  <si>
    <t>PBP ID</t>
  </si>
  <si>
    <t>19 - 21</t>
  </si>
  <si>
    <t>Submitting PBP ID from original file.</t>
  </si>
  <si>
    <t>22 - 512</t>
  </si>
  <si>
    <t>X(491)</t>
  </si>
  <si>
    <t>FIELD DEFINITION / VALUES</t>
  </si>
  <si>
    <t>"DET"</t>
  </si>
  <si>
    <t>Must start with 0000001</t>
  </si>
  <si>
    <t>BENEFIT YEAR</t>
  </si>
  <si>
    <t>11 - 14</t>
  </si>
  <si>
    <t>9(4)</t>
  </si>
  <si>
    <t>Year for which a specific Part D payment reconciliation is conducted. The coverage year is always the calendar year.</t>
  </si>
  <si>
    <t>RECONCILIATION NUMBER</t>
  </si>
  <si>
    <t>15 - 17</t>
  </si>
  <si>
    <t>Reconciliation Iteration number.</t>
  </si>
  <si>
    <t>UNIQUE PDE ID</t>
  </si>
  <si>
    <t>18 - 27</t>
  </si>
  <si>
    <t>9(10)</t>
  </si>
  <si>
    <t>Unique PDE Identifier</t>
  </si>
  <si>
    <t>CLAIM CONTROL NUMBER</t>
  </si>
  <si>
    <t>28 - 67</t>
  </si>
  <si>
    <t>X(40)</t>
  </si>
  <si>
    <t>Optional field</t>
  </si>
  <si>
    <t>68 - 87</t>
  </si>
  <si>
    <t>X(20)</t>
  </si>
  <si>
    <t>Medicare Beneficiary Identifier (MBI) that was submitted on the PDE.</t>
  </si>
  <si>
    <t>CARDHOLDER ID</t>
  </si>
  <si>
    <t>88 - 107</t>
  </si>
  <si>
    <t xml:space="preserve">Plan identification of the enrollee. Assigned by plan.
* non-numeric values should be left justified. </t>
  </si>
  <si>
    <t>108 - 115</t>
  </si>
  <si>
    <t>CCYYMMDD</t>
  </si>
  <si>
    <t>116 - 127</t>
  </si>
  <si>
    <t>9(12)</t>
  </si>
  <si>
    <t>The field length of 12 was implemented in DDPS on January 1, 2011 for the NCPDP D.0 standard in 2012. Field is right justified and filled with 5 leading zeroes. Applies to all PDEs submitted January 1, 2011 and after.</t>
  </si>
  <si>
    <t>PRODUCT SERVICE ID</t>
  </si>
  <si>
    <t>128 - 146</t>
  </si>
  <si>
    <t>X(19)</t>
  </si>
  <si>
    <t>Submit 11 digit NDC only. 
Fill the first 11 positions, no spaces or hyphens, followed by 8 spaces. Format is MMMMMDDDDPP. 
DDPS will reject the following billing codes for
compounded legend and/or scheduled drugs: 99999999999,99999999992,99999999993,99999999994,
99999999995,and 99999999996.</t>
  </si>
  <si>
    <t>147 - 167</t>
  </si>
  <si>
    <t>X(21)</t>
  </si>
  <si>
    <t>SPACES
This field is reserved for the future expansion of the Product Service ID.</t>
  </si>
  <si>
    <t>168 - 169</t>
  </si>
  <si>
    <t>X(2)</t>
  </si>
  <si>
    <t>The type of pharmacy provider identifier used in field 10.
01 = National Provider Identifier (NPI)
06 = UPIN
07 = NCPDP Provider ID
08 = State License
11 = Federal Tax Number
99 = Other (Reported Gap Discount must = 0)
Mandatory for standard format. 
For standard format, valid values are 01 - NPI or 07 - NCPDP Provider ID.
For non-standard format any of the above values are acceptable.</t>
  </si>
  <si>
    <t>170 - 184</t>
  </si>
  <si>
    <t>X(15)</t>
  </si>
  <si>
    <t xml:space="preserve">When Plans report Service Provider ID Qualifier = 99, populate Service Provider ID with the default value PAPERCLAIM defined for the TrOOP Facilitation Contract.  
When Plans report Federal Tax Number (TIN), use the following format: ex: 999999999 (do not report embedded dashes).
* non-numeric values should be left justified. </t>
  </si>
  <si>
    <t>185 - 186</t>
  </si>
  <si>
    <t>9(2)</t>
  </si>
  <si>
    <t>Values = 0 - 99. If unavailable, use 0.</t>
  </si>
  <si>
    <t>ADJUSTMENT DELETION CODE</t>
  </si>
  <si>
    <t>187 - 187</t>
  </si>
  <si>
    <t>X(1)</t>
  </si>
  <si>
    <t xml:space="preserve">A = Adjustment
Blank = Original PDE                                                                                             </t>
  </si>
  <si>
    <t>188 - 190</t>
  </si>
  <si>
    <t>Reserved for expansion of the Other TrOOP Amount dollar field.</t>
  </si>
  <si>
    <t>OTHER TROOP AMOUNT</t>
  </si>
  <si>
    <t>191 - 198</t>
  </si>
  <si>
    <t>S9(6)V99</t>
  </si>
  <si>
    <t>Other health insurance payments by TrOOP-eligible other payers (e.g. SPAPs). This field records all third party payments that contribute to a beneficiary's TrOOP except LICS, Patient Pay Amount, and Reported Gap Discount. This amount increments the True Out-of-Pocket Accumulator amount. For PDEs with DOS between January 1, 2023, and December 31, 2023, this field may contain Inflation Reduction Act Subsidy Amount (IRASA).</t>
  </si>
  <si>
    <t xml:space="preserve">OTHER TROOP AMOUNT INDICATOR  </t>
  </si>
  <si>
    <t>199 - 199</t>
  </si>
  <si>
    <t>This code will be used when the Other TrOOP Amount includes Inflation Reduction Act Subsidy Amount (IRASA) dollars for benefit year 2023.
B = indicates the amount reported in Other TrOOP field contains both IRASA and non-IRASA Other TrOOP amounts.</t>
  </si>
  <si>
    <t>ALTERNATE SERVICE PROVIDER ID QUALIFIER</t>
  </si>
  <si>
    <t>200 - 201</t>
  </si>
  <si>
    <t xml:space="preserve">The Alternate Service Provider ID Qualifier cross-referenced by CMS to the Service Provider ID submitted on the PDE.
'01' - NPI (if Service Provider ID Qualifier submitted on PDE is '07' -NCPDP Provider ID)
'07' - NCPDP Provider ID (if the Service Provider ID Qualifier submitted on PDE is '01' - NPI) </t>
  </si>
  <si>
    <t>ALTERNATE SERVICE PROVIDER ID</t>
  </si>
  <si>
    <t>202 - 216</t>
  </si>
  <si>
    <t>The Alternate Service Provider ID cross-referenced by CMS to the Service Provider ID submitted on the PDE. Corresponds to the Alternate Service Provider ID Qualifier.</t>
  </si>
  <si>
    <t>217 - 219</t>
  </si>
  <si>
    <t>SPACES
This field is reserved for expansion of the Actual Other TrOOP Amount dollar field.</t>
  </si>
  <si>
    <t xml:space="preserve">ACTUAL OTHER TROOP AMOUNT </t>
  </si>
  <si>
    <t>220 - 227</t>
  </si>
  <si>
    <t>The amount that was reported in the Other TrOOP Amount field that is attributed to other health insurance payments by TrOOP-eligible other payers (e.g., SPAPs); third-party payments that contribute to a beneficiary’s TrOOP (except LICS, Patient Pay Amount, and the Reported Gap Discount, and IRASA).</t>
  </si>
  <si>
    <t>228 - 230</t>
  </si>
  <si>
    <t>SPACES
This field is reserved for expansion of the IRA Subsidy Amount dollar field.</t>
  </si>
  <si>
    <t>IRA SUBSIDY AMOUNT</t>
  </si>
  <si>
    <t>231 - 238</t>
  </si>
  <si>
    <t>The amount that was reported in the Other TrOOP Amount field that is attributed to Inflation Reduction Act Subsidy Amount (IRASA) dollars for benefit year 2023.</t>
  </si>
  <si>
    <t>239 - 512</t>
  </si>
  <si>
    <t>X(274)</t>
  </si>
  <si>
    <t>Note: This report will contain final action non-delete PDEs where the Other TrOOP Amount Indicator = B.</t>
  </si>
  <si>
    <t>"PTR"</t>
  </si>
  <si>
    <t>DETAIL RECORD COUNT</t>
  </si>
  <si>
    <t>22 - 32</t>
  </si>
  <si>
    <t>9(11)</t>
  </si>
  <si>
    <t>Count of detail records for the Contract / PBP</t>
  </si>
  <si>
    <t>33 - 512</t>
  </si>
  <si>
    <t>X(480)</t>
  </si>
  <si>
    <t>"CTR"</t>
  </si>
  <si>
    <t>Submitting Contract Number from original file.
(Must match CHD)</t>
  </si>
  <si>
    <t>Count of detail records for the Submitting Contract.</t>
  </si>
  <si>
    <t>Column1</t>
  </si>
  <si>
    <t>Column2</t>
  </si>
  <si>
    <t>FTR RECORD ID</t>
  </si>
  <si>
    <t>"FTR"</t>
  </si>
  <si>
    <t>FTR CHD SUBMITTING CONTRACT RECORD TOTAL</t>
  </si>
  <si>
    <t>Total count of CHD records</t>
  </si>
  <si>
    <t>FTR PHD CONTRACT OF RECORD RECORD TOTAL</t>
  </si>
  <si>
    <t>Total count of PHD records</t>
  </si>
  <si>
    <t>FTR DET RECORD TOTAL</t>
  </si>
  <si>
    <t>Total count of DET records</t>
  </si>
  <si>
    <t>FTR PTR CONTRACT OF RECORD RECORD TOTAL</t>
  </si>
  <si>
    <t>Total count of PTR records</t>
  </si>
  <si>
    <t>FTR CTR SUBMITTING CONTRACT RECORD TOTAL</t>
  </si>
  <si>
    <t>Total count of CTR records</t>
  </si>
  <si>
    <t>FTR ALL RECORD TOTAL</t>
  </si>
  <si>
    <t>Total count of All records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</si>
</sst>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trike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top"/>
    </xf>
    <xf numFmtId="0" fontId="5" fillId="0" borderId="0" xfId="0" applyFont="1"/>
    <xf numFmtId="0" fontId="5" fillId="0" borderId="3" xfId="0" applyFont="1" applyBorder="1" applyAlignment="1">
      <alignment horizontal="center"/>
    </xf>
    <xf numFmtId="16" fontId="5" fillId="0" borderId="0" xfId="0" quotePrefix="1" applyNumberFormat="1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vertical="top" wrapText="1"/>
    </xf>
    <xf numFmtId="0" fontId="3" fillId="0" borderId="0" xfId="0" applyFont="1"/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horizontal="left"/>
    </xf>
    <xf numFmtId="0" fontId="5" fillId="3" borderId="3" xfId="0" applyFont="1" applyFill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5" fillId="0" borderId="2" xfId="0" applyFont="1" applyBorder="1" applyAlignment="1">
      <alignment horizontal="center" wrapText="1"/>
    </xf>
    <xf numFmtId="49" fontId="5" fillId="0" borderId="3" xfId="0" quotePrefix="1" applyNumberFormat="1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5" fillId="3" borderId="3" xfId="0" applyFont="1" applyFill="1" applyBorder="1" applyAlignment="1">
      <alignment wrapText="1"/>
    </xf>
    <xf numFmtId="16" fontId="5" fillId="3" borderId="3" xfId="0" quotePrefix="1" applyNumberFormat="1" applyFont="1" applyFill="1" applyBorder="1" applyAlignment="1">
      <alignment horizontal="center" wrapText="1"/>
    </xf>
    <xf numFmtId="49" fontId="5" fillId="3" borderId="3" xfId="0" applyNumberFormat="1" applyFont="1" applyFill="1" applyBorder="1" applyAlignment="1">
      <alignment horizontal="center" wrapText="1"/>
    </xf>
    <xf numFmtId="16" fontId="5" fillId="0" borderId="3" xfId="0" quotePrefix="1" applyNumberFormat="1" applyFont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49" fontId="1" fillId="3" borderId="3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0" fontId="5" fillId="3" borderId="4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6" xfId="0" applyFont="1" applyBorder="1"/>
    <xf numFmtId="0" fontId="5" fillId="0" borderId="6" xfId="0" applyFont="1" applyBorder="1" applyAlignment="1">
      <alignment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left"/>
    </xf>
    <xf numFmtId="0" fontId="5" fillId="0" borderId="10" xfId="0" applyFont="1" applyBorder="1"/>
    <xf numFmtId="0" fontId="4" fillId="2" borderId="1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wrapText="1"/>
    </xf>
    <xf numFmtId="0" fontId="5" fillId="0" borderId="11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wrapText="1"/>
    </xf>
    <xf numFmtId="0" fontId="5" fillId="0" borderId="11" xfId="0" applyFont="1" applyBorder="1" applyAlignment="1">
      <alignment wrapText="1"/>
    </xf>
    <xf numFmtId="16" fontId="5" fillId="0" borderId="9" xfId="0" quotePrefix="1" applyNumberFormat="1" applyFont="1" applyBorder="1" applyAlignment="1">
      <alignment horizontal="center" wrapText="1"/>
    </xf>
    <xf numFmtId="0" fontId="5" fillId="0" borderId="7" xfId="0" applyFont="1" applyBorder="1" applyAlignment="1">
      <alignment wrapText="1"/>
    </xf>
    <xf numFmtId="49" fontId="5" fillId="0" borderId="9" xfId="0" quotePrefix="1" applyNumberFormat="1" applyFont="1" applyBorder="1" applyAlignment="1">
      <alignment horizontal="center" wrapText="1"/>
    </xf>
    <xf numFmtId="0" fontId="5" fillId="3" borderId="9" xfId="0" applyFont="1" applyFill="1" applyBorder="1" applyAlignment="1">
      <alignment horizontal="center" wrapText="1"/>
    </xf>
    <xf numFmtId="0" fontId="5" fillId="3" borderId="9" xfId="0" applyFont="1" applyFill="1" applyBorder="1" applyAlignment="1">
      <alignment wrapText="1"/>
    </xf>
    <xf numFmtId="49" fontId="5" fillId="3" borderId="9" xfId="0" applyNumberFormat="1" applyFont="1" applyFill="1" applyBorder="1" applyAlignment="1">
      <alignment horizontal="center" wrapText="1"/>
    </xf>
    <xf numFmtId="0" fontId="5" fillId="3" borderId="6" xfId="0" applyFont="1" applyFill="1" applyBorder="1" applyAlignment="1">
      <alignment wrapText="1"/>
    </xf>
    <xf numFmtId="0" fontId="5" fillId="3" borderId="8" xfId="0" applyFont="1" applyFill="1" applyBorder="1" applyAlignment="1">
      <alignment horizontal="center" wrapText="1"/>
    </xf>
    <xf numFmtId="0" fontId="5" fillId="3" borderId="10" xfId="0" applyFont="1" applyFill="1" applyBorder="1" applyAlignment="1">
      <alignment wrapText="1"/>
    </xf>
    <xf numFmtId="0" fontId="5" fillId="3" borderId="6" xfId="0" applyFont="1" applyFill="1" applyBorder="1" applyAlignment="1">
      <alignment vertical="top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16" fontId="5" fillId="0" borderId="16" xfId="0" quotePrefix="1" applyNumberFormat="1" applyFont="1" applyBorder="1" applyAlignment="1">
      <alignment horizontal="center" wrapText="1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left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wrapText="1"/>
    </xf>
    <xf numFmtId="0" fontId="1" fillId="3" borderId="4" xfId="0" applyFont="1" applyFill="1" applyBorder="1" applyAlignment="1">
      <alignment horizontal="center" wrapText="1"/>
    </xf>
    <xf numFmtId="0" fontId="1" fillId="3" borderId="6" xfId="0" applyFont="1" applyFill="1" applyBorder="1" applyAlignment="1">
      <alignment wrapText="1"/>
    </xf>
    <xf numFmtId="0" fontId="1" fillId="3" borderId="8" xfId="0" applyFont="1" applyFill="1" applyBorder="1" applyAlignment="1">
      <alignment horizontal="center" wrapText="1"/>
    </xf>
  </cellXfs>
  <cellStyles count="1">
    <cellStyle name="Normal" xfId="0" builtinId="0"/>
  </cellStyles>
  <dxfs count="7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d\-mmm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indexed="2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d\-mmm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indexed="2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0" formatCode="@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indexed="2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0" formatCode="@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/>
        <vertAlign val="baseline"/>
        <sz val="11"/>
        <color rgb="FFC00000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indexed="2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d\-mmm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indexed="2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d\-mmm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indexed="2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indexed="2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indexed="2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indexed="22"/>
        </patternFill>
      </fill>
      <alignment horizontal="center" vertical="center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398D6B4-A140-48F4-B7D2-4A9DFA7E04E1}" name="Table1" displayName="Table1" ref="A1:C8" totalsRowShown="0" headerRowDxfId="76" headerRowBorderDxfId="75" tableBorderDxfId="74" totalsRowBorderDxfId="73">
  <tableColumns count="3">
    <tableColumn id="1" xr3:uid="{4825353A-1A31-44C4-8A48-0684C35D111B}" name="Record Indicator" dataDxfId="72"/>
    <tableColumn id="2" xr3:uid="{6B7FC556-D01B-47EF-BFDE-37ADF22CF899}" name="Record Definition" dataDxfId="71"/>
    <tableColumn id="3" xr3:uid="{B28246CC-F5FC-4374-81E7-3354943F74A6}" name="Notes" dataDxfId="70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9254FE9-F75E-4AB0-BECF-B14BDE5FA2EB}" name="Table2" displayName="Table2" ref="A1:B7" totalsRowShown="0" headerRowDxfId="69" headerRowBorderDxfId="68" tableBorderDxfId="67" totalsRowBorderDxfId="66">
  <tableColumns count="2">
    <tableColumn id="1" xr3:uid="{5FAD77BC-799C-47F8-8FCD-8F8FDDBDDF72}" name="FIELD NO." dataDxfId="65"/>
    <tableColumn id="2" xr3:uid="{60D23B24-D708-43A0-B713-B28F4BB2ED0C}" name="FIELD NAME" dataDxfId="64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9AB3E9A-9CCA-4347-BA00-6098BF077AD5}" name="Table3" displayName="Table3" ref="A1:F9" totalsRowShown="0" headerRowDxfId="63" headerRowBorderDxfId="62" tableBorderDxfId="61">
  <tableColumns count="6">
    <tableColumn id="1" xr3:uid="{676CB290-5EAB-4A86-A4B3-C73F62F841C1}" name="FIELD NO." dataDxfId="60"/>
    <tableColumn id="2" xr3:uid="{C629D046-4F74-4A47-AD82-1349CFF80793}" name="FIELD NAME" dataDxfId="59"/>
    <tableColumn id="3" xr3:uid="{0931FF33-DC4C-4391-A132-22A87414EF68}" name="POSITION" dataDxfId="58"/>
    <tableColumn id="4" xr3:uid="{80F74CF4-842B-4E4C-BCFD-EFC39FE82363}" name="PICTURE" dataDxfId="57"/>
    <tableColumn id="5" xr3:uid="{DBA5FEA3-2BE8-4586-BF31-8DC055EAC744}" name="LENGTH" dataDxfId="56"/>
    <tableColumn id="6" xr3:uid="{22B2F042-E666-481E-B53D-00B0328C450C}" name="FIELD DESCRIPTION / VALUES" dataDxfId="55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C0F056A-FA33-46C0-947B-E434052DEC09}" name="Table4" displayName="Table4" ref="A1:F9" totalsRowShown="0" headerRowDxfId="54" headerRowBorderDxfId="53" tableBorderDxfId="52">
  <tableColumns count="6">
    <tableColumn id="1" xr3:uid="{527DE529-163A-45B7-AC0A-99F0435DE457}" name="FIELD NO." dataDxfId="51"/>
    <tableColumn id="2" xr3:uid="{D580C0C2-E520-4A89-8A90-96036717FC8A}" name="FIELD NAME"/>
    <tableColumn id="3" xr3:uid="{B5DDEDB9-D07B-4889-89ED-55FF835E1440}" name="POSITION" dataDxfId="50"/>
    <tableColumn id="4" xr3:uid="{73105FBC-5D9C-4A49-B128-53EA586F6118}" name="PICTURE" dataDxfId="49"/>
    <tableColumn id="5" xr3:uid="{3C253FA6-3A9B-4ECF-99E6-7E33CCAEDDF1}" name="LENGTH" dataDxfId="48"/>
    <tableColumn id="6" xr3:uid="{C2C3E440-BEB0-482B-B54D-533B335E8A09}" name="FIELD DESCRIPTION / VALUES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7E82FD4-5D12-43EA-8549-7EE8DE013063}" name="Table5" displayName="Table5" ref="A1:F7" totalsRowShown="0" headerRowDxfId="47" headerRowBorderDxfId="46" tableBorderDxfId="45">
  <tableColumns count="6">
    <tableColumn id="1" xr3:uid="{F6484371-C6B1-4918-98E7-C414A50B5979}" name="FIELD NO." dataDxfId="44"/>
    <tableColumn id="2" xr3:uid="{41CF354F-3A92-4242-9741-45079ECA25F2}" name="FIELD NAME" dataDxfId="43"/>
    <tableColumn id="3" xr3:uid="{ECE40AA3-C1AC-47DD-8ACC-B6EDF7D92F12}" name="POSITION" dataDxfId="42"/>
    <tableColumn id="4" xr3:uid="{4CAC21C7-0CC4-4D12-B8C0-FDBF95D9729B}" name="PICTURE" dataDxfId="41"/>
    <tableColumn id="5" xr3:uid="{96A136B6-620C-4CFC-B207-87503C18B8FB}" name="LENGTH" dataDxfId="40"/>
    <tableColumn id="6" xr3:uid="{EDCBD39F-A091-4E19-A8F4-693C2C7E87A7}" name="FIELD DESCRIPTION / VALUES" dataDxfId="39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664C2A68-932E-442F-BD9D-681B79B3BCDA}" name="Table11" displayName="Table11" ref="A1:F27" totalsRowShown="0" headerRowDxfId="38" headerRowBorderDxfId="37" tableBorderDxfId="36" totalsRowBorderDxfId="35">
  <tableColumns count="6">
    <tableColumn id="1" xr3:uid="{FE2F8D1E-66CF-4C3B-8620-C23FCE2E78E4}" name="FIELD NO." dataDxfId="34"/>
    <tableColumn id="2" xr3:uid="{E8D9E511-78CF-49D0-AD6B-6922D07683AB}" name="FIELD NAME" dataDxfId="33"/>
    <tableColumn id="3" xr3:uid="{E15E927D-3C11-42B5-88A2-34E17AEE2021}" name="POSITION" dataDxfId="32"/>
    <tableColumn id="4" xr3:uid="{7F2720D8-90F4-465A-B5FA-201D2BF3F212}" name="PICTURE" dataDxfId="31"/>
    <tableColumn id="5" xr3:uid="{8FC28951-F256-4CF6-B0AC-0A362F142F45}" name="LENGTH" dataDxfId="30"/>
    <tableColumn id="6" xr3:uid="{7859CF1E-660C-47C0-9E2E-7C81C6AF36C8}" name="FIELD DEFINITION / VALUES" dataDxfId="29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A530528-03B4-45A9-955B-F650717897EE}" name="Table7" displayName="Table7" ref="A1:F8" totalsRowShown="0" headerRowDxfId="28" headerRowBorderDxfId="27" tableBorderDxfId="26">
  <tableColumns count="6">
    <tableColumn id="1" xr3:uid="{995D98E6-C2C1-4D5D-B048-E87817FD73EF}" name="FIELD NO." dataDxfId="25"/>
    <tableColumn id="2" xr3:uid="{2C994B9E-6ED2-439B-987A-EAC47FC4DB4B}" name="FIELD NAME" dataDxfId="24"/>
    <tableColumn id="3" xr3:uid="{5DCCA9D3-9739-4729-90E2-EB8BF0FB29B1}" name="POSITION" dataDxfId="23"/>
    <tableColumn id="4" xr3:uid="{6968BD1A-9721-49A0-88D5-19D49F3DE15E}" name="PICTURE" dataDxfId="22"/>
    <tableColumn id="5" xr3:uid="{4D31CFD8-C835-4421-84DA-F984FEF786B9}" name="LENGTH" dataDxfId="21"/>
    <tableColumn id="6" xr3:uid="{883B03DB-1AFB-4B19-AA60-C06724C90AF4}" name="FIELD DESCRIPTION / VALUES" dataDxfId="20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1489361-ED96-4F70-A08B-2DB60BE0F972}" name="Table8" displayName="Table8" ref="A1:F8" totalsRowShown="0" headerRowDxfId="19" headerRowBorderDxfId="18" tableBorderDxfId="17" totalsRowBorderDxfId="16">
  <tableColumns count="6">
    <tableColumn id="1" xr3:uid="{B4DBA570-93B5-479C-A1FB-75ABE569EEF9}" name="FIELD NO." dataDxfId="15"/>
    <tableColumn id="2" xr3:uid="{ADA0EC92-E9E0-4BE7-856A-CAC004C11938}" name="FIELD NAME" dataDxfId="14"/>
    <tableColumn id="3" xr3:uid="{D0B43A75-5FB0-408E-9F93-585655CAFCDA}" name="POSITION" dataDxfId="13"/>
    <tableColumn id="4" xr3:uid="{A59FE197-13EA-4BFF-927E-6DE2612604CC}" name="PICTURE" dataDxfId="12"/>
    <tableColumn id="5" xr3:uid="{EA4E2A67-F096-40F9-BD59-C3CC030A4179}" name="LENGTH" dataDxfId="11"/>
    <tableColumn id="6" xr3:uid="{7C7881E0-6085-405B-B949-7AD44B730A8E}" name="FIELD DESCRIPTION / VALUES" dataDxfId="10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A67CACD-E6C2-44A4-818E-59A709DC2AB3}" name="Table9" displayName="Table9" ref="A1:H9" totalsRowShown="0" headerRowDxfId="9" tableBorderDxfId="8">
  <tableColumns count="8">
    <tableColumn id="1" xr3:uid="{E4CFE8AD-6E72-40AA-A1D5-E1E81F3F159E}" name="FIELD NO." dataDxfId="7"/>
    <tableColumn id="2" xr3:uid="{8061ED36-AC7A-4738-95E3-B65BC188DC75}" name="FIELD NAME" dataDxfId="6"/>
    <tableColumn id="3" xr3:uid="{EDF79AB6-EA1C-443D-93B7-AADCF6BC707C}" name="POSITION" dataDxfId="5">
      <calculatedColumnFormula>G2&amp;" - "&amp;H2</calculatedColumnFormula>
    </tableColumn>
    <tableColumn id="4" xr3:uid="{39E2E653-81B5-4936-9BE6-9BD7F6E0E0A4}" name="PICTURE" dataDxfId="4"/>
    <tableColumn id="5" xr3:uid="{3B2B5593-1BAB-455A-AF01-18B7A03B2DD8}" name="LENGTH" dataDxfId="3"/>
    <tableColumn id="6" xr3:uid="{71ACFC0A-988D-4AF0-9B60-05B77BC532EA}" name="FIELD DEFINITION / VALUES" dataDxfId="2"/>
    <tableColumn id="7" xr3:uid="{DED7E33F-4FA6-4595-AD8E-51AAA145D7F5}" name="Column1" dataDxfId="1">
      <calculatedColumnFormula>H1+1</calculatedColumnFormula>
    </tableColumn>
    <tableColumn id="8" xr3:uid="{DB7CA98F-7EB3-497D-88C2-0B36D18E06A1}" name="Column2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"/>
  <sheetViews>
    <sheetView tabSelected="1" zoomScaleNormal="100" workbookViewId="0"/>
  </sheetViews>
  <sheetFormatPr defaultColWidth="8.453125" defaultRowHeight="14.5" x14ac:dyDescent="0.35"/>
  <cols>
    <col min="1" max="1" width="16.453125" style="3" customWidth="1"/>
    <col min="2" max="2" width="37.54296875" style="3" customWidth="1"/>
    <col min="3" max="3" width="53.54296875" style="3" customWidth="1"/>
    <col min="4" max="252" width="8.453125" style="3" bestFit="1" customWidth="1"/>
    <col min="253" max="16384" width="8.453125" style="3"/>
  </cols>
  <sheetData>
    <row r="1" spans="1:6" s="11" customFormat="1" x14ac:dyDescent="0.25">
      <c r="A1" s="31" t="s">
        <v>0</v>
      </c>
      <c r="B1" s="31" t="s">
        <v>1</v>
      </c>
      <c r="C1" s="32" t="s">
        <v>2</v>
      </c>
    </row>
    <row r="2" spans="1:6" x14ac:dyDescent="0.35">
      <c r="A2" s="27" t="s">
        <v>3</v>
      </c>
      <c r="B2" s="12" t="s">
        <v>4</v>
      </c>
      <c r="C2" s="29" t="s">
        <v>5</v>
      </c>
    </row>
    <row r="3" spans="1:6" x14ac:dyDescent="0.35">
      <c r="A3" s="28" t="s">
        <v>6</v>
      </c>
      <c r="B3" s="15" t="s">
        <v>7</v>
      </c>
      <c r="C3" s="30" t="s">
        <v>8</v>
      </c>
      <c r="D3" s="9"/>
      <c r="E3" s="9"/>
      <c r="F3" s="9"/>
    </row>
    <row r="4" spans="1:6" ht="15" customHeight="1" x14ac:dyDescent="0.35">
      <c r="A4" s="28" t="s">
        <v>9</v>
      </c>
      <c r="B4" s="15" t="s">
        <v>10</v>
      </c>
      <c r="C4" s="30" t="s">
        <v>11</v>
      </c>
      <c r="D4" s="9"/>
      <c r="E4" s="9"/>
      <c r="F4" s="9"/>
    </row>
    <row r="5" spans="1:6" x14ac:dyDescent="0.35">
      <c r="A5" s="28" t="s">
        <v>12</v>
      </c>
      <c r="B5" s="15" t="s">
        <v>13</v>
      </c>
      <c r="C5" s="30" t="s">
        <v>14</v>
      </c>
      <c r="D5" s="9"/>
      <c r="E5" s="9"/>
      <c r="F5" s="9"/>
    </row>
    <row r="6" spans="1:6" x14ac:dyDescent="0.35">
      <c r="A6" s="28" t="s">
        <v>15</v>
      </c>
      <c r="B6" s="15" t="s">
        <v>16</v>
      </c>
      <c r="C6" s="30" t="s">
        <v>17</v>
      </c>
      <c r="D6" s="9"/>
      <c r="E6" s="9"/>
      <c r="F6" s="9"/>
    </row>
    <row r="7" spans="1:6" x14ac:dyDescent="0.35">
      <c r="A7" s="28" t="s">
        <v>18</v>
      </c>
      <c r="B7" s="15" t="s">
        <v>19</v>
      </c>
      <c r="C7" s="30" t="s">
        <v>20</v>
      </c>
      <c r="D7" s="9"/>
      <c r="E7" s="9"/>
      <c r="F7" s="9"/>
    </row>
    <row r="8" spans="1:6" x14ac:dyDescent="0.35">
      <c r="A8" s="33" t="s">
        <v>21</v>
      </c>
      <c r="B8" s="34" t="s">
        <v>22</v>
      </c>
      <c r="C8" s="35" t="s">
        <v>23</v>
      </c>
    </row>
  </sheetData>
  <phoneticPr fontId="0" type="noConversion"/>
  <printOptions horizontalCentered="1" gridLines="1"/>
  <pageMargins left="0.25" right="0.25" top="0.5" bottom="0.75" header="0.75" footer="0.25"/>
  <pageSetup orientation="landscape" r:id="rId1"/>
  <headerFooter alignWithMargins="0">
    <oddFooter>&amp;L&amp;"Times New Roman,Regular"&amp;8&amp;F
&amp;A&amp;C&amp;"Times New Roman,Regular"&amp;8Page &amp;P of &amp;N&amp;R&amp;"Times New Roman,Regular"&amp;8&amp;D
&amp;T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7"/>
  <sheetViews>
    <sheetView zoomScaleNormal="100" workbookViewId="0"/>
  </sheetViews>
  <sheetFormatPr defaultColWidth="9.1796875" defaultRowHeight="14.5" x14ac:dyDescent="0.35"/>
  <cols>
    <col min="1" max="1" width="10.81640625" style="3" customWidth="1"/>
    <col min="2" max="2" width="47.54296875" style="3" bestFit="1" customWidth="1"/>
    <col min="3" max="16384" width="9.1796875" style="3"/>
  </cols>
  <sheetData>
    <row r="1" spans="1:2" s="1" customFormat="1" x14ac:dyDescent="0.25">
      <c r="A1" s="31" t="s">
        <v>24</v>
      </c>
      <c r="B1" s="36" t="s">
        <v>25</v>
      </c>
    </row>
    <row r="2" spans="1:2" x14ac:dyDescent="0.35">
      <c r="A2" s="63">
        <v>7</v>
      </c>
      <c r="B2" s="64" t="s">
        <v>26</v>
      </c>
    </row>
    <row r="3" spans="1:2" x14ac:dyDescent="0.35">
      <c r="A3" s="65">
        <v>9</v>
      </c>
      <c r="B3" s="66" t="s">
        <v>27</v>
      </c>
    </row>
    <row r="4" spans="1:2" x14ac:dyDescent="0.35">
      <c r="A4" s="65">
        <v>13</v>
      </c>
      <c r="B4" s="66" t="s">
        <v>28</v>
      </c>
    </row>
    <row r="5" spans="1:2" x14ac:dyDescent="0.35">
      <c r="A5" s="65">
        <v>14</v>
      </c>
      <c r="B5" s="66" t="s">
        <v>29</v>
      </c>
    </row>
    <row r="6" spans="1:2" x14ac:dyDescent="0.35">
      <c r="A6" s="65">
        <v>10</v>
      </c>
      <c r="B6" s="66" t="s">
        <v>30</v>
      </c>
    </row>
    <row r="7" spans="1:2" x14ac:dyDescent="0.35">
      <c r="A7" s="67">
        <v>15</v>
      </c>
      <c r="B7" s="35" t="s">
        <v>31</v>
      </c>
    </row>
  </sheetData>
  <phoneticPr fontId="0" type="noConversion"/>
  <printOptions horizontalCentered="1" gridLines="1"/>
  <pageMargins left="0.25" right="0.25" top="0.5" bottom="0.75" header="0.75" footer="0.25"/>
  <pageSetup orientation="landscape" r:id="rId1"/>
  <headerFooter alignWithMargins="0">
    <oddFooter>&amp;L&amp;"Times New Roman,Regular"&amp;8&amp;F
&amp;A&amp;C&amp;"Times New Roman,Regular"&amp;8Page &amp;P of &amp;N&amp;R&amp;"Times New Roman,Regular"&amp;8&amp;D
&amp;T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9"/>
  <sheetViews>
    <sheetView zoomScaleNormal="100" workbookViewId="0"/>
  </sheetViews>
  <sheetFormatPr defaultColWidth="9.1796875" defaultRowHeight="14.5" x14ac:dyDescent="0.35"/>
  <cols>
    <col min="1" max="1" width="10.81640625" style="3" customWidth="1"/>
    <col min="2" max="2" width="23.7265625" style="3" bestFit="1" customWidth="1"/>
    <col min="3" max="3" width="10.81640625" style="3" customWidth="1"/>
    <col min="4" max="4" width="9.81640625" style="3" customWidth="1"/>
    <col min="5" max="5" width="9.26953125" style="3" customWidth="1"/>
    <col min="6" max="6" width="46.81640625" style="3" bestFit="1" customWidth="1"/>
    <col min="7" max="16384" width="9.1796875" style="3"/>
  </cols>
  <sheetData>
    <row r="1" spans="1:6" s="1" customFormat="1" x14ac:dyDescent="0.25">
      <c r="A1" s="31" t="s">
        <v>24</v>
      </c>
      <c r="B1" s="37" t="s">
        <v>25</v>
      </c>
      <c r="C1" s="37" t="s">
        <v>32</v>
      </c>
      <c r="D1" s="37" t="s">
        <v>33</v>
      </c>
      <c r="E1" s="37" t="s">
        <v>34</v>
      </c>
      <c r="F1" s="32" t="s">
        <v>35</v>
      </c>
    </row>
    <row r="2" spans="1:6" x14ac:dyDescent="0.35">
      <c r="A2" s="28">
        <v>1</v>
      </c>
      <c r="B2" s="15" t="s">
        <v>36</v>
      </c>
      <c r="C2" s="16" t="s">
        <v>37</v>
      </c>
      <c r="D2" s="16" t="s">
        <v>38</v>
      </c>
      <c r="E2" s="14">
        <v>3</v>
      </c>
      <c r="F2" s="30" t="s">
        <v>39</v>
      </c>
    </row>
    <row r="3" spans="1:6" x14ac:dyDescent="0.35">
      <c r="A3" s="28">
        <v>2</v>
      </c>
      <c r="B3" s="15" t="s">
        <v>40</v>
      </c>
      <c r="C3" s="16" t="s">
        <v>41</v>
      </c>
      <c r="D3" s="16" t="s">
        <v>42</v>
      </c>
      <c r="E3" s="14">
        <v>14</v>
      </c>
      <c r="F3" s="30" t="s">
        <v>43</v>
      </c>
    </row>
    <row r="4" spans="1:6" ht="14.5" customHeight="1" x14ac:dyDescent="0.35">
      <c r="A4" s="28">
        <v>3</v>
      </c>
      <c r="B4" s="15" t="s">
        <v>44</v>
      </c>
      <c r="C4" s="16" t="s">
        <v>45</v>
      </c>
      <c r="D4" s="16" t="s">
        <v>46</v>
      </c>
      <c r="E4" s="14">
        <v>13</v>
      </c>
      <c r="F4" s="30" t="s">
        <v>47</v>
      </c>
    </row>
    <row r="5" spans="1:6" x14ac:dyDescent="0.35">
      <c r="A5" s="28">
        <v>4</v>
      </c>
      <c r="B5" s="15" t="s">
        <v>40</v>
      </c>
      <c r="C5" s="16" t="s">
        <v>48</v>
      </c>
      <c r="D5" s="16" t="s">
        <v>49</v>
      </c>
      <c r="E5" s="14">
        <v>17</v>
      </c>
      <c r="F5" s="30" t="s">
        <v>43</v>
      </c>
    </row>
    <row r="6" spans="1:6" x14ac:dyDescent="0.35">
      <c r="A6" s="28">
        <v>5</v>
      </c>
      <c r="B6" s="15" t="s">
        <v>50</v>
      </c>
      <c r="C6" s="16" t="s">
        <v>51</v>
      </c>
      <c r="D6" s="16" t="s">
        <v>52</v>
      </c>
      <c r="E6" s="14">
        <v>8</v>
      </c>
      <c r="F6" s="30" t="s">
        <v>53</v>
      </c>
    </row>
    <row r="7" spans="1:6" x14ac:dyDescent="0.35">
      <c r="A7" s="28">
        <v>6</v>
      </c>
      <c r="B7" s="15" t="s">
        <v>54</v>
      </c>
      <c r="C7" s="16" t="s">
        <v>55</v>
      </c>
      <c r="D7" s="16" t="s">
        <v>56</v>
      </c>
      <c r="E7" s="14">
        <v>6</v>
      </c>
      <c r="F7" s="30" t="s">
        <v>57</v>
      </c>
    </row>
    <row r="8" spans="1:6" x14ac:dyDescent="0.35">
      <c r="A8" s="28">
        <v>7</v>
      </c>
      <c r="B8" s="15" t="s">
        <v>58</v>
      </c>
      <c r="C8" s="16" t="s">
        <v>59</v>
      </c>
      <c r="D8" s="16" t="s">
        <v>60</v>
      </c>
      <c r="E8" s="14">
        <v>5</v>
      </c>
      <c r="F8" s="30" t="s">
        <v>61</v>
      </c>
    </row>
    <row r="9" spans="1:6" x14ac:dyDescent="0.35">
      <c r="A9" s="33">
        <v>8</v>
      </c>
      <c r="B9" s="38" t="s">
        <v>40</v>
      </c>
      <c r="C9" s="39" t="s">
        <v>62</v>
      </c>
      <c r="D9" s="39" t="s">
        <v>63</v>
      </c>
      <c r="E9" s="40">
        <v>446</v>
      </c>
      <c r="F9" s="41" t="s">
        <v>43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9"/>
  <sheetViews>
    <sheetView zoomScaleNormal="100" workbookViewId="0"/>
  </sheetViews>
  <sheetFormatPr defaultColWidth="8.453125" defaultRowHeight="14.5" x14ac:dyDescent="0.35"/>
  <cols>
    <col min="1" max="1" width="10.81640625" style="3" customWidth="1"/>
    <col min="2" max="2" width="14.26953125" style="3" bestFit="1" customWidth="1"/>
    <col min="3" max="3" width="10.81640625" style="3" customWidth="1"/>
    <col min="4" max="4" width="9.81640625" style="3" customWidth="1"/>
    <col min="5" max="5" width="9.26953125" style="3" customWidth="1"/>
    <col min="6" max="6" width="50" style="3" customWidth="1"/>
    <col min="7" max="7" width="6.7265625" style="3" customWidth="1"/>
    <col min="8" max="242" width="8.453125" style="3" bestFit="1" customWidth="1"/>
    <col min="243" max="16384" width="8.453125" style="3"/>
  </cols>
  <sheetData>
    <row r="1" spans="1:6" s="1" customFormat="1" x14ac:dyDescent="0.25">
      <c r="A1" s="31" t="s">
        <v>24</v>
      </c>
      <c r="B1" s="31" t="s">
        <v>25</v>
      </c>
      <c r="C1" s="31" t="s">
        <v>32</v>
      </c>
      <c r="D1" s="31" t="s">
        <v>33</v>
      </c>
      <c r="E1" s="31" t="s">
        <v>34</v>
      </c>
      <c r="F1" s="32" t="s">
        <v>35</v>
      </c>
    </row>
    <row r="2" spans="1:6" x14ac:dyDescent="0.35">
      <c r="A2" s="28">
        <v>1</v>
      </c>
      <c r="B2" s="15" t="s">
        <v>64</v>
      </c>
      <c r="C2" s="22" t="s">
        <v>37</v>
      </c>
      <c r="D2" s="16" t="s">
        <v>38</v>
      </c>
      <c r="E2" s="14">
        <v>3</v>
      </c>
      <c r="F2" s="30" t="s">
        <v>65</v>
      </c>
    </row>
    <row r="3" spans="1:6" x14ac:dyDescent="0.35">
      <c r="A3" s="28">
        <v>2</v>
      </c>
      <c r="B3" s="15" t="s">
        <v>66</v>
      </c>
      <c r="C3" s="22" t="s">
        <v>67</v>
      </c>
      <c r="D3" s="16" t="s">
        <v>68</v>
      </c>
      <c r="E3" s="14">
        <v>7</v>
      </c>
      <c r="F3" s="64" t="s">
        <v>69</v>
      </c>
    </row>
    <row r="4" spans="1:6" s="7" customFormat="1" x14ac:dyDescent="0.35">
      <c r="A4" s="28">
        <v>3</v>
      </c>
      <c r="B4" s="15" t="s">
        <v>40</v>
      </c>
      <c r="C4" s="22" t="s">
        <v>70</v>
      </c>
      <c r="D4" s="16" t="s">
        <v>71</v>
      </c>
      <c r="E4" s="14">
        <v>3</v>
      </c>
      <c r="F4" s="64" t="s">
        <v>43</v>
      </c>
    </row>
    <row r="5" spans="1:6" x14ac:dyDescent="0.35">
      <c r="A5" s="28">
        <v>4</v>
      </c>
      <c r="B5" s="15" t="s">
        <v>72</v>
      </c>
      <c r="C5" s="22" t="s">
        <v>73</v>
      </c>
      <c r="D5" s="16" t="s">
        <v>60</v>
      </c>
      <c r="E5" s="14">
        <v>5</v>
      </c>
      <c r="F5" s="30" t="s">
        <v>74</v>
      </c>
    </row>
    <row r="6" spans="1:6" x14ac:dyDescent="0.35">
      <c r="A6" s="28">
        <v>5</v>
      </c>
      <c r="B6" s="15" t="s">
        <v>75</v>
      </c>
      <c r="C6" s="22" t="s">
        <v>76</v>
      </c>
      <c r="D6" s="16" t="s">
        <v>46</v>
      </c>
      <c r="E6" s="14">
        <v>13</v>
      </c>
      <c r="F6" s="64" t="s">
        <v>47</v>
      </c>
    </row>
    <row r="7" spans="1:6" x14ac:dyDescent="0.35">
      <c r="A7" s="28">
        <v>6</v>
      </c>
      <c r="B7" s="18" t="s">
        <v>77</v>
      </c>
      <c r="C7" s="22" t="s">
        <v>78</v>
      </c>
      <c r="D7" s="16" t="s">
        <v>79</v>
      </c>
      <c r="E7" s="16">
        <v>4</v>
      </c>
      <c r="F7" s="44" t="s">
        <v>80</v>
      </c>
    </row>
    <row r="8" spans="1:6" x14ac:dyDescent="0.35">
      <c r="A8" s="28">
        <v>7</v>
      </c>
      <c r="B8" s="18" t="s">
        <v>81</v>
      </c>
      <c r="C8" s="22" t="s">
        <v>82</v>
      </c>
      <c r="D8" s="16" t="s">
        <v>56</v>
      </c>
      <c r="E8" s="16">
        <v>6</v>
      </c>
      <c r="F8" s="52" t="s">
        <v>83</v>
      </c>
    </row>
    <row r="9" spans="1:6" x14ac:dyDescent="0.35">
      <c r="A9" s="33">
        <v>8</v>
      </c>
      <c r="B9" s="42" t="s">
        <v>40</v>
      </c>
      <c r="C9" s="43" t="s">
        <v>84</v>
      </c>
      <c r="D9" s="39" t="s">
        <v>85</v>
      </c>
      <c r="E9" s="40">
        <v>471</v>
      </c>
      <c r="F9" s="41" t="s">
        <v>43</v>
      </c>
    </row>
  </sheetData>
  <phoneticPr fontId="0" type="noConversion"/>
  <printOptions horizontalCentered="1" gridLines="1"/>
  <pageMargins left="0.25" right="0.25" top="0.5" bottom="0.75" header="0.75" footer="0.25"/>
  <pageSetup orientation="landscape" r:id="rId1"/>
  <headerFooter alignWithMargins="0">
    <oddFooter>&amp;L&amp;"Times New Roman,Regular"&amp;8&amp;F
&amp;A&amp;C&amp;"Times New Roman,Regular"&amp;8Page &amp;P of &amp;N&amp;R&amp;"Times New Roman,Regular"&amp;8&amp;D
&amp;T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7"/>
  <sheetViews>
    <sheetView zoomScaleNormal="100" workbookViewId="0"/>
  </sheetViews>
  <sheetFormatPr defaultColWidth="8.453125" defaultRowHeight="14.5" x14ac:dyDescent="0.35"/>
  <cols>
    <col min="1" max="1" width="10.81640625" style="3" customWidth="1"/>
    <col min="2" max="2" width="22.453125" style="3" customWidth="1"/>
    <col min="3" max="3" width="10.81640625" style="3" customWidth="1"/>
    <col min="4" max="4" width="9.81640625" style="3" customWidth="1"/>
    <col min="5" max="5" width="9.26953125" style="3" customWidth="1"/>
    <col min="6" max="6" width="38.26953125" style="3" bestFit="1" customWidth="1"/>
    <col min="7" max="241" width="8.453125" style="3" bestFit="1" customWidth="1"/>
    <col min="242" max="16384" width="8.453125" style="3"/>
  </cols>
  <sheetData>
    <row r="1" spans="1:6" s="1" customFormat="1" x14ac:dyDescent="0.25">
      <c r="A1" s="31" t="s">
        <v>24</v>
      </c>
      <c r="B1" s="31" t="s">
        <v>25</v>
      </c>
      <c r="C1" s="31" t="s">
        <v>32</v>
      </c>
      <c r="D1" s="31" t="s">
        <v>33</v>
      </c>
      <c r="E1" s="31" t="s">
        <v>34</v>
      </c>
      <c r="F1" s="32" t="s">
        <v>35</v>
      </c>
    </row>
    <row r="2" spans="1:6" x14ac:dyDescent="0.35">
      <c r="A2" s="28">
        <v>1</v>
      </c>
      <c r="B2" s="15" t="s">
        <v>64</v>
      </c>
      <c r="C2" s="22" t="s">
        <v>37</v>
      </c>
      <c r="D2" s="16" t="s">
        <v>38</v>
      </c>
      <c r="E2" s="14">
        <v>3</v>
      </c>
      <c r="F2" s="30" t="s">
        <v>86</v>
      </c>
    </row>
    <row r="3" spans="1:6" x14ac:dyDescent="0.35">
      <c r="A3" s="28">
        <v>2</v>
      </c>
      <c r="B3" s="15" t="s">
        <v>66</v>
      </c>
      <c r="C3" s="22" t="s">
        <v>67</v>
      </c>
      <c r="D3" s="16" t="s">
        <v>68</v>
      </c>
      <c r="E3" s="14">
        <v>7</v>
      </c>
      <c r="F3" s="30" t="s">
        <v>87</v>
      </c>
    </row>
    <row r="4" spans="1:6" x14ac:dyDescent="0.35">
      <c r="A4" s="28">
        <v>3</v>
      </c>
      <c r="B4" s="15" t="s">
        <v>40</v>
      </c>
      <c r="C4" s="22" t="s">
        <v>70</v>
      </c>
      <c r="D4" s="16" t="s">
        <v>71</v>
      </c>
      <c r="E4" s="14">
        <v>3</v>
      </c>
      <c r="F4" s="30" t="s">
        <v>43</v>
      </c>
    </row>
    <row r="5" spans="1:6" ht="16.149999999999999" customHeight="1" x14ac:dyDescent="0.35">
      <c r="A5" s="28">
        <v>4</v>
      </c>
      <c r="B5" s="15" t="s">
        <v>72</v>
      </c>
      <c r="C5" s="22" t="s">
        <v>73</v>
      </c>
      <c r="D5" s="16" t="s">
        <v>60</v>
      </c>
      <c r="E5" s="14">
        <v>5</v>
      </c>
      <c r="F5" s="30" t="s">
        <v>74</v>
      </c>
    </row>
    <row r="6" spans="1:6" x14ac:dyDescent="0.35">
      <c r="A6" s="28">
        <v>5</v>
      </c>
      <c r="B6" s="15" t="s">
        <v>88</v>
      </c>
      <c r="C6" s="22" t="s">
        <v>89</v>
      </c>
      <c r="D6" s="16" t="s">
        <v>38</v>
      </c>
      <c r="E6" s="14">
        <v>3</v>
      </c>
      <c r="F6" s="30" t="s">
        <v>90</v>
      </c>
    </row>
    <row r="7" spans="1:6" x14ac:dyDescent="0.35">
      <c r="A7" s="33">
        <v>6</v>
      </c>
      <c r="B7" s="38" t="s">
        <v>40</v>
      </c>
      <c r="C7" s="43" t="s">
        <v>91</v>
      </c>
      <c r="D7" s="39" t="s">
        <v>92</v>
      </c>
      <c r="E7" s="40">
        <v>491</v>
      </c>
      <c r="F7" s="41" t="s">
        <v>43</v>
      </c>
    </row>
  </sheetData>
  <phoneticPr fontId="0" type="noConversion"/>
  <printOptions horizontalCentered="1" gridLines="1"/>
  <pageMargins left="0.25" right="0.25" top="0.5" bottom="0.75" header="0.75" footer="0.25"/>
  <pageSetup orientation="landscape" r:id="rId1"/>
  <headerFooter alignWithMargins="0">
    <oddFooter>&amp;L&amp;"Times New Roman,Regular"&amp;8&amp;F
&amp;A&amp;C&amp;"Times New Roman,Regular"&amp;8Page &amp;P of &amp;N&amp;R&amp;"Times New Roman,Regular"&amp;8&amp;D
&amp;T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0"/>
  <sheetViews>
    <sheetView topLeftCell="A15" zoomScaleNormal="100" workbookViewId="0"/>
  </sheetViews>
  <sheetFormatPr defaultColWidth="9.1796875" defaultRowHeight="14.5" x14ac:dyDescent="0.35"/>
  <cols>
    <col min="1" max="1" width="11.54296875" style="3" customWidth="1"/>
    <col min="2" max="2" width="24" style="3" customWidth="1"/>
    <col min="3" max="3" width="11.7265625" style="3" customWidth="1"/>
    <col min="4" max="4" width="10.453125" style="3" customWidth="1"/>
    <col min="5" max="5" width="10.1796875" style="3" customWidth="1"/>
    <col min="6" max="6" width="61.453125" style="3" customWidth="1"/>
    <col min="7" max="16384" width="9.1796875" style="3"/>
  </cols>
  <sheetData>
    <row r="1" spans="1:6" s="1" customFormat="1" ht="24.75" customHeight="1" x14ac:dyDescent="0.25">
      <c r="A1" s="31" t="s">
        <v>24</v>
      </c>
      <c r="B1" s="37" t="s">
        <v>25</v>
      </c>
      <c r="C1" s="37" t="s">
        <v>32</v>
      </c>
      <c r="D1" s="37" t="s">
        <v>33</v>
      </c>
      <c r="E1" s="37" t="s">
        <v>34</v>
      </c>
      <c r="F1" s="36" t="s">
        <v>93</v>
      </c>
    </row>
    <row r="2" spans="1:6" x14ac:dyDescent="0.35">
      <c r="A2" s="27">
        <v>1</v>
      </c>
      <c r="B2" s="19" t="s">
        <v>64</v>
      </c>
      <c r="C2" s="20" t="s">
        <v>37</v>
      </c>
      <c r="D2" s="13" t="s">
        <v>38</v>
      </c>
      <c r="E2" s="13">
        <v>3</v>
      </c>
      <c r="F2" s="49" t="s">
        <v>94</v>
      </c>
    </row>
    <row r="3" spans="1:6" x14ac:dyDescent="0.35">
      <c r="A3" s="27">
        <v>2</v>
      </c>
      <c r="B3" s="19" t="s">
        <v>66</v>
      </c>
      <c r="C3" s="21" t="s">
        <v>67</v>
      </c>
      <c r="D3" s="13" t="s">
        <v>68</v>
      </c>
      <c r="E3" s="13">
        <v>7</v>
      </c>
      <c r="F3" s="49" t="s">
        <v>95</v>
      </c>
    </row>
    <row r="4" spans="1:6" ht="29" x14ac:dyDescent="0.35">
      <c r="A4" s="27">
        <v>3</v>
      </c>
      <c r="B4" s="19" t="s">
        <v>96</v>
      </c>
      <c r="C4" s="21" t="s">
        <v>97</v>
      </c>
      <c r="D4" s="13" t="s">
        <v>98</v>
      </c>
      <c r="E4" s="13">
        <v>4</v>
      </c>
      <c r="F4" s="49" t="s">
        <v>99</v>
      </c>
    </row>
    <row r="5" spans="1:6" x14ac:dyDescent="0.35">
      <c r="A5" s="27">
        <v>4</v>
      </c>
      <c r="B5" s="19" t="s">
        <v>100</v>
      </c>
      <c r="C5" s="21" t="s">
        <v>101</v>
      </c>
      <c r="D5" s="13" t="s">
        <v>71</v>
      </c>
      <c r="E5" s="13">
        <v>3</v>
      </c>
      <c r="F5" s="49" t="s">
        <v>102</v>
      </c>
    </row>
    <row r="6" spans="1:6" x14ac:dyDescent="0.35">
      <c r="A6" s="27">
        <v>5</v>
      </c>
      <c r="B6" s="19" t="s">
        <v>103</v>
      </c>
      <c r="C6" s="21" t="s">
        <v>104</v>
      </c>
      <c r="D6" s="13" t="s">
        <v>105</v>
      </c>
      <c r="E6" s="13">
        <v>10</v>
      </c>
      <c r="F6" s="49" t="s">
        <v>106</v>
      </c>
    </row>
    <row r="7" spans="1:6" x14ac:dyDescent="0.35">
      <c r="A7" s="27">
        <v>6</v>
      </c>
      <c r="B7" s="19" t="s">
        <v>107</v>
      </c>
      <c r="C7" s="21" t="s">
        <v>108</v>
      </c>
      <c r="D7" s="13" t="s">
        <v>109</v>
      </c>
      <c r="E7" s="13">
        <v>40</v>
      </c>
      <c r="F7" s="49" t="s">
        <v>110</v>
      </c>
    </row>
    <row r="8" spans="1:6" ht="29" x14ac:dyDescent="0.35">
      <c r="A8" s="27">
        <v>7</v>
      </c>
      <c r="B8" s="19" t="s">
        <v>26</v>
      </c>
      <c r="C8" s="21" t="s">
        <v>111</v>
      </c>
      <c r="D8" s="13" t="s">
        <v>112</v>
      </c>
      <c r="E8" s="13">
        <v>20</v>
      </c>
      <c r="F8" s="49" t="s">
        <v>113</v>
      </c>
    </row>
    <row r="9" spans="1:6" ht="29" x14ac:dyDescent="0.35">
      <c r="A9" s="27">
        <v>8</v>
      </c>
      <c r="B9" s="19" t="s">
        <v>114</v>
      </c>
      <c r="C9" s="21" t="s">
        <v>115</v>
      </c>
      <c r="D9" s="13" t="s">
        <v>112</v>
      </c>
      <c r="E9" s="13">
        <v>20</v>
      </c>
      <c r="F9" s="49" t="s">
        <v>116</v>
      </c>
    </row>
    <row r="10" spans="1:6" x14ac:dyDescent="0.35">
      <c r="A10" s="27">
        <v>9</v>
      </c>
      <c r="B10" s="19" t="s">
        <v>27</v>
      </c>
      <c r="C10" s="21" t="s">
        <v>117</v>
      </c>
      <c r="D10" s="13" t="s">
        <v>52</v>
      </c>
      <c r="E10" s="13">
        <v>8</v>
      </c>
      <c r="F10" s="49" t="s">
        <v>118</v>
      </c>
    </row>
    <row r="11" spans="1:6" ht="58" x14ac:dyDescent="0.35">
      <c r="A11" s="27">
        <v>10</v>
      </c>
      <c r="B11" s="19" t="s">
        <v>30</v>
      </c>
      <c r="C11" s="21" t="s">
        <v>119</v>
      </c>
      <c r="D11" s="13" t="s">
        <v>120</v>
      </c>
      <c r="E11" s="13">
        <v>12</v>
      </c>
      <c r="F11" s="49" t="s">
        <v>121</v>
      </c>
    </row>
    <row r="12" spans="1:6" ht="101.5" x14ac:dyDescent="0.35">
      <c r="A12" s="27">
        <v>11</v>
      </c>
      <c r="B12" s="19" t="s">
        <v>122</v>
      </c>
      <c r="C12" s="21" t="s">
        <v>123</v>
      </c>
      <c r="D12" s="13" t="s">
        <v>124</v>
      </c>
      <c r="E12" s="13">
        <v>19</v>
      </c>
      <c r="F12" s="49" t="s">
        <v>125</v>
      </c>
    </row>
    <row r="13" spans="1:6" ht="43.5" x14ac:dyDescent="0.35">
      <c r="A13" s="27">
        <v>12</v>
      </c>
      <c r="B13" s="19" t="s">
        <v>40</v>
      </c>
      <c r="C13" s="21" t="s">
        <v>126</v>
      </c>
      <c r="D13" s="13" t="s">
        <v>127</v>
      </c>
      <c r="E13" s="13">
        <v>21</v>
      </c>
      <c r="F13" s="49" t="s">
        <v>128</v>
      </c>
    </row>
    <row r="14" spans="1:6" ht="159.5" x14ac:dyDescent="0.35">
      <c r="A14" s="27">
        <v>13</v>
      </c>
      <c r="B14" s="19" t="s">
        <v>28</v>
      </c>
      <c r="C14" s="21" t="s">
        <v>129</v>
      </c>
      <c r="D14" s="13" t="s">
        <v>130</v>
      </c>
      <c r="E14" s="13">
        <v>2</v>
      </c>
      <c r="F14" s="49" t="s">
        <v>131</v>
      </c>
    </row>
    <row r="15" spans="1:6" ht="87" x14ac:dyDescent="0.35">
      <c r="A15" s="27">
        <v>14</v>
      </c>
      <c r="B15" s="19" t="s">
        <v>29</v>
      </c>
      <c r="C15" s="21" t="s">
        <v>132</v>
      </c>
      <c r="D15" s="13" t="s">
        <v>133</v>
      </c>
      <c r="E15" s="13">
        <v>15</v>
      </c>
      <c r="F15" s="49" t="s">
        <v>134</v>
      </c>
    </row>
    <row r="16" spans="1:6" x14ac:dyDescent="0.35">
      <c r="A16" s="27">
        <v>15</v>
      </c>
      <c r="B16" s="19" t="s">
        <v>31</v>
      </c>
      <c r="C16" s="21" t="s">
        <v>135</v>
      </c>
      <c r="D16" s="13" t="s">
        <v>136</v>
      </c>
      <c r="E16" s="13">
        <v>2</v>
      </c>
      <c r="F16" s="49" t="s">
        <v>137</v>
      </c>
    </row>
    <row r="17" spans="1:6" ht="29" x14ac:dyDescent="0.35">
      <c r="A17" s="27">
        <v>16</v>
      </c>
      <c r="B17" s="19" t="s">
        <v>138</v>
      </c>
      <c r="C17" s="21" t="s">
        <v>139</v>
      </c>
      <c r="D17" s="13" t="s">
        <v>140</v>
      </c>
      <c r="E17" s="13">
        <v>1</v>
      </c>
      <c r="F17" s="49" t="s">
        <v>141</v>
      </c>
    </row>
    <row r="18" spans="1:6" x14ac:dyDescent="0.35">
      <c r="A18" s="27">
        <v>17</v>
      </c>
      <c r="B18" s="19" t="s">
        <v>40</v>
      </c>
      <c r="C18" s="21" t="s">
        <v>142</v>
      </c>
      <c r="D18" s="13" t="s">
        <v>38</v>
      </c>
      <c r="E18" s="14">
        <v>3</v>
      </c>
      <c r="F18" s="49" t="s">
        <v>143</v>
      </c>
    </row>
    <row r="19" spans="1:6" ht="101.5" x14ac:dyDescent="0.35">
      <c r="A19" s="27">
        <v>18</v>
      </c>
      <c r="B19" s="19" t="s">
        <v>144</v>
      </c>
      <c r="C19" s="21" t="s">
        <v>145</v>
      </c>
      <c r="D19" s="13" t="s">
        <v>146</v>
      </c>
      <c r="E19" s="14">
        <v>8</v>
      </c>
      <c r="F19" s="49" t="s">
        <v>147</v>
      </c>
    </row>
    <row r="20" spans="1:6" ht="72.5" x14ac:dyDescent="0.35">
      <c r="A20" s="27">
        <v>19</v>
      </c>
      <c r="B20" s="19" t="s">
        <v>148</v>
      </c>
      <c r="C20" s="21" t="s">
        <v>149</v>
      </c>
      <c r="D20" s="13" t="s">
        <v>140</v>
      </c>
      <c r="E20" s="13">
        <v>1</v>
      </c>
      <c r="F20" s="49" t="s">
        <v>150</v>
      </c>
    </row>
    <row r="21" spans="1:6" ht="87" x14ac:dyDescent="0.35">
      <c r="A21" s="27">
        <v>20</v>
      </c>
      <c r="B21" s="19" t="s">
        <v>151</v>
      </c>
      <c r="C21" s="21" t="s">
        <v>152</v>
      </c>
      <c r="D21" s="13" t="s">
        <v>130</v>
      </c>
      <c r="E21" s="13">
        <v>2</v>
      </c>
      <c r="F21" s="49" t="s">
        <v>153</v>
      </c>
    </row>
    <row r="22" spans="1:6" ht="43.5" x14ac:dyDescent="0.35">
      <c r="A22" s="27">
        <v>21</v>
      </c>
      <c r="B22" s="19" t="s">
        <v>154</v>
      </c>
      <c r="C22" s="21" t="s">
        <v>155</v>
      </c>
      <c r="D22" s="13" t="s">
        <v>133</v>
      </c>
      <c r="E22" s="13">
        <v>15</v>
      </c>
      <c r="F22" s="49" t="s">
        <v>156</v>
      </c>
    </row>
    <row r="23" spans="1:6" ht="43.5" x14ac:dyDescent="0.35">
      <c r="A23" s="27">
        <v>22</v>
      </c>
      <c r="B23" s="19" t="s">
        <v>40</v>
      </c>
      <c r="C23" s="21" t="s">
        <v>157</v>
      </c>
      <c r="D23" s="13" t="s">
        <v>38</v>
      </c>
      <c r="E23" s="14">
        <v>3</v>
      </c>
      <c r="F23" s="49" t="s">
        <v>158</v>
      </c>
    </row>
    <row r="24" spans="1:6" ht="72.5" x14ac:dyDescent="0.35">
      <c r="A24" s="27">
        <v>23</v>
      </c>
      <c r="B24" s="19" t="s">
        <v>159</v>
      </c>
      <c r="C24" s="21" t="s">
        <v>160</v>
      </c>
      <c r="D24" s="13" t="s">
        <v>146</v>
      </c>
      <c r="E24" s="14">
        <v>8</v>
      </c>
      <c r="F24" s="49" t="s">
        <v>161</v>
      </c>
    </row>
    <row r="25" spans="1:6" ht="30" customHeight="1" x14ac:dyDescent="0.35">
      <c r="A25" s="27">
        <v>24</v>
      </c>
      <c r="B25" s="19" t="s">
        <v>40</v>
      </c>
      <c r="C25" s="21" t="s">
        <v>162</v>
      </c>
      <c r="D25" s="13" t="s">
        <v>38</v>
      </c>
      <c r="E25" s="14">
        <v>3</v>
      </c>
      <c r="F25" s="49" t="s">
        <v>163</v>
      </c>
    </row>
    <row r="26" spans="1:6" ht="43.5" x14ac:dyDescent="0.35">
      <c r="A26" s="27">
        <v>25</v>
      </c>
      <c r="B26" s="19" t="s">
        <v>164</v>
      </c>
      <c r="C26" s="21" t="s">
        <v>165</v>
      </c>
      <c r="D26" s="13" t="s">
        <v>146</v>
      </c>
      <c r="E26" s="14">
        <v>8</v>
      </c>
      <c r="F26" s="49" t="s">
        <v>166</v>
      </c>
    </row>
    <row r="27" spans="1:6" x14ac:dyDescent="0.35">
      <c r="A27" s="50">
        <v>26</v>
      </c>
      <c r="B27" s="47" t="s">
        <v>40</v>
      </c>
      <c r="C27" s="48" t="s">
        <v>167</v>
      </c>
      <c r="D27" s="46" t="s">
        <v>168</v>
      </c>
      <c r="E27" s="40">
        <v>274</v>
      </c>
      <c r="F27" s="51" t="s">
        <v>43</v>
      </c>
    </row>
    <row r="28" spans="1:6" ht="17.25" customHeight="1" x14ac:dyDescent="0.35">
      <c r="A28" s="3" t="s">
        <v>169</v>
      </c>
    </row>
    <row r="30" spans="1:6" s="10" customFormat="1" x14ac:dyDescent="0.35">
      <c r="A30" s="3"/>
      <c r="B30" s="3"/>
      <c r="C30" s="3"/>
      <c r="D30" s="3"/>
      <c r="E30" s="3"/>
      <c r="F30" s="3"/>
    </row>
  </sheetData>
  <phoneticPr fontId="2" type="noConversion"/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9"/>
  <sheetViews>
    <sheetView zoomScaleNormal="100" workbookViewId="0"/>
  </sheetViews>
  <sheetFormatPr defaultColWidth="8.453125" defaultRowHeight="14.5" x14ac:dyDescent="0.35"/>
  <cols>
    <col min="1" max="1" width="10.81640625" style="3" customWidth="1"/>
    <col min="2" max="2" width="24.54296875" style="3" bestFit="1" customWidth="1"/>
    <col min="3" max="3" width="10.81640625" style="8" customWidth="1"/>
    <col min="4" max="4" width="10.7265625" style="3" customWidth="1"/>
    <col min="5" max="5" width="9.26953125" style="3" customWidth="1"/>
    <col min="6" max="6" width="40.54296875" style="3" customWidth="1"/>
    <col min="7" max="7" width="8.453125" style="3" customWidth="1"/>
    <col min="8" max="239" width="8.453125" style="3" bestFit="1" customWidth="1"/>
    <col min="240" max="16384" width="8.453125" style="3"/>
  </cols>
  <sheetData>
    <row r="1" spans="1:7" s="1" customFormat="1" ht="51" customHeight="1" x14ac:dyDescent="0.25">
      <c r="A1" s="31" t="s">
        <v>24</v>
      </c>
      <c r="B1" s="31" t="s">
        <v>25</v>
      </c>
      <c r="C1" s="37" t="s">
        <v>32</v>
      </c>
      <c r="D1" s="31" t="s">
        <v>33</v>
      </c>
      <c r="E1" s="31" t="s">
        <v>34</v>
      </c>
      <c r="F1" s="32" t="s">
        <v>35</v>
      </c>
    </row>
    <row r="2" spans="1:7" x14ac:dyDescent="0.35">
      <c r="A2" s="16">
        <v>1</v>
      </c>
      <c r="B2" s="18" t="s">
        <v>64</v>
      </c>
      <c r="C2" s="17" t="s">
        <v>37</v>
      </c>
      <c r="D2" s="16" t="s">
        <v>38</v>
      </c>
      <c r="E2" s="16">
        <v>3</v>
      </c>
      <c r="F2" s="44" t="s">
        <v>170</v>
      </c>
      <c r="G2" s="2"/>
    </row>
    <row r="3" spans="1:7" x14ac:dyDescent="0.35">
      <c r="A3" s="16">
        <v>2</v>
      </c>
      <c r="B3" s="18" t="s">
        <v>66</v>
      </c>
      <c r="C3" s="17" t="s">
        <v>67</v>
      </c>
      <c r="D3" s="16" t="s">
        <v>68</v>
      </c>
      <c r="E3" s="16">
        <v>7</v>
      </c>
      <c r="F3" s="44" t="s">
        <v>87</v>
      </c>
      <c r="G3" s="2"/>
    </row>
    <row r="4" spans="1:7" x14ac:dyDescent="0.35">
      <c r="A4" s="16">
        <v>3</v>
      </c>
      <c r="B4" s="18" t="s">
        <v>40</v>
      </c>
      <c r="C4" s="17" t="s">
        <v>70</v>
      </c>
      <c r="D4" s="16" t="s">
        <v>71</v>
      </c>
      <c r="E4" s="16">
        <v>3</v>
      </c>
      <c r="F4" s="30" t="s">
        <v>43</v>
      </c>
      <c r="G4" s="2"/>
    </row>
    <row r="5" spans="1:7" ht="13.9" customHeight="1" x14ac:dyDescent="0.35">
      <c r="A5" s="16">
        <v>4</v>
      </c>
      <c r="B5" s="18" t="s">
        <v>72</v>
      </c>
      <c r="C5" s="22" t="s">
        <v>73</v>
      </c>
      <c r="D5" s="16" t="s">
        <v>60</v>
      </c>
      <c r="E5" s="16">
        <v>5</v>
      </c>
      <c r="F5" s="30" t="s">
        <v>74</v>
      </c>
      <c r="G5" s="2"/>
    </row>
    <row r="6" spans="1:7" x14ac:dyDescent="0.35">
      <c r="A6" s="16">
        <v>5</v>
      </c>
      <c r="B6" s="18" t="s">
        <v>88</v>
      </c>
      <c r="C6" s="22" t="s">
        <v>89</v>
      </c>
      <c r="D6" s="16" t="s">
        <v>38</v>
      </c>
      <c r="E6" s="16">
        <v>3</v>
      </c>
      <c r="F6" s="30" t="s">
        <v>90</v>
      </c>
      <c r="G6" s="2"/>
    </row>
    <row r="7" spans="1:7" x14ac:dyDescent="0.35">
      <c r="A7" s="16">
        <v>6</v>
      </c>
      <c r="B7" s="18" t="s">
        <v>171</v>
      </c>
      <c r="C7" s="17" t="s">
        <v>172</v>
      </c>
      <c r="D7" s="16" t="s">
        <v>173</v>
      </c>
      <c r="E7" s="16">
        <v>11</v>
      </c>
      <c r="F7" s="44" t="s">
        <v>174</v>
      </c>
      <c r="G7" s="2"/>
    </row>
    <row r="8" spans="1:7" x14ac:dyDescent="0.35">
      <c r="A8" s="39">
        <v>7</v>
      </c>
      <c r="B8" s="42" t="s">
        <v>40</v>
      </c>
      <c r="C8" s="45" t="s">
        <v>175</v>
      </c>
      <c r="D8" s="39" t="s">
        <v>176</v>
      </c>
      <c r="E8" s="39">
        <v>480</v>
      </c>
      <c r="F8" s="41" t="s">
        <v>43</v>
      </c>
      <c r="G8" s="2"/>
    </row>
    <row r="9" spans="1:7" x14ac:dyDescent="0.35">
      <c r="G9" s="2"/>
    </row>
  </sheetData>
  <phoneticPr fontId="2" type="noConversion"/>
  <printOptions horizontalCentered="1" gridLines="1"/>
  <pageMargins left="0.25" right="0.25" top="0.5" bottom="0.75" header="0.75" footer="0.25"/>
  <pageSetup fitToHeight="18" orientation="landscape" r:id="rId1"/>
  <headerFooter alignWithMargins="0">
    <oddFooter>&amp;L&amp;"Times New Roman,Regular"&amp;8&amp;F
&amp;A&amp;C&amp;"Times New Roman,Regular"&amp;8Page &amp;P of &amp;N&amp;R&amp;"Times New Roman,Regular"&amp;8&amp;D
&amp;T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9"/>
  <sheetViews>
    <sheetView zoomScaleNormal="100" workbookViewId="0"/>
  </sheetViews>
  <sheetFormatPr defaultColWidth="8.453125" defaultRowHeight="14.5" x14ac:dyDescent="0.35"/>
  <cols>
    <col min="1" max="1" width="10.81640625" style="3" customWidth="1"/>
    <col min="2" max="2" width="24.54296875" style="3" bestFit="1" customWidth="1"/>
    <col min="3" max="3" width="10.81640625" style="3" customWidth="1"/>
    <col min="4" max="4" width="9.81640625" style="3" customWidth="1"/>
    <col min="5" max="5" width="9.26953125" style="3" customWidth="1"/>
    <col min="6" max="6" width="39.7265625" style="3" customWidth="1"/>
    <col min="7" max="236" width="8.453125" style="3" bestFit="1" customWidth="1"/>
    <col min="237" max="16384" width="8.453125" style="3"/>
  </cols>
  <sheetData>
    <row r="1" spans="1:6" s="1" customFormat="1" x14ac:dyDescent="0.25">
      <c r="A1" s="31" t="s">
        <v>24</v>
      </c>
      <c r="B1" s="37" t="s">
        <v>25</v>
      </c>
      <c r="C1" s="37" t="s">
        <v>32</v>
      </c>
      <c r="D1" s="37" t="s">
        <v>33</v>
      </c>
      <c r="E1" s="37" t="s">
        <v>34</v>
      </c>
      <c r="F1" s="36" t="s">
        <v>35</v>
      </c>
    </row>
    <row r="2" spans="1:6" x14ac:dyDescent="0.35">
      <c r="A2" s="28">
        <v>1</v>
      </c>
      <c r="B2" s="15" t="s">
        <v>64</v>
      </c>
      <c r="C2" s="22" t="s">
        <v>37</v>
      </c>
      <c r="D2" s="14" t="s">
        <v>38</v>
      </c>
      <c r="E2" s="14">
        <v>3</v>
      </c>
      <c r="F2" s="30" t="s">
        <v>177</v>
      </c>
    </row>
    <row r="3" spans="1:6" x14ac:dyDescent="0.35">
      <c r="A3" s="28">
        <v>2</v>
      </c>
      <c r="B3" s="15" t="s">
        <v>66</v>
      </c>
      <c r="C3" s="22" t="s">
        <v>67</v>
      </c>
      <c r="D3" s="14" t="s">
        <v>68</v>
      </c>
      <c r="E3" s="14">
        <v>7</v>
      </c>
      <c r="F3" s="30" t="s">
        <v>95</v>
      </c>
    </row>
    <row r="4" spans="1:6" x14ac:dyDescent="0.35">
      <c r="A4" s="28">
        <v>3</v>
      </c>
      <c r="B4" s="15" t="s">
        <v>40</v>
      </c>
      <c r="C4" s="24" t="s">
        <v>70</v>
      </c>
      <c r="D4" s="23" t="s">
        <v>71</v>
      </c>
      <c r="E4" s="23">
        <v>3</v>
      </c>
      <c r="F4" s="30" t="s">
        <v>43</v>
      </c>
    </row>
    <row r="5" spans="1:6" ht="43.5" x14ac:dyDescent="0.35">
      <c r="A5" s="28">
        <v>4</v>
      </c>
      <c r="B5" s="15" t="s">
        <v>72</v>
      </c>
      <c r="C5" s="22" t="s">
        <v>73</v>
      </c>
      <c r="D5" s="14" t="s">
        <v>60</v>
      </c>
      <c r="E5" s="14">
        <v>5</v>
      </c>
      <c r="F5" s="30" t="s">
        <v>178</v>
      </c>
    </row>
    <row r="6" spans="1:6" x14ac:dyDescent="0.35">
      <c r="A6" s="28">
        <v>5</v>
      </c>
      <c r="B6" s="15" t="s">
        <v>40</v>
      </c>
      <c r="C6" s="22" t="s">
        <v>89</v>
      </c>
      <c r="D6" s="14" t="s">
        <v>38</v>
      </c>
      <c r="E6" s="14">
        <v>3</v>
      </c>
      <c r="F6" s="30" t="s">
        <v>43</v>
      </c>
    </row>
    <row r="7" spans="1:6" ht="29" x14ac:dyDescent="0.35">
      <c r="A7" s="28">
        <v>6</v>
      </c>
      <c r="B7" s="15" t="s">
        <v>171</v>
      </c>
      <c r="C7" s="22" t="s">
        <v>172</v>
      </c>
      <c r="D7" s="14" t="s">
        <v>173</v>
      </c>
      <c r="E7" s="14">
        <v>11</v>
      </c>
      <c r="F7" s="30" t="s">
        <v>179</v>
      </c>
    </row>
    <row r="8" spans="1:6" x14ac:dyDescent="0.35">
      <c r="A8" s="33">
        <v>7</v>
      </c>
      <c r="B8" s="38" t="s">
        <v>40</v>
      </c>
      <c r="C8" s="43" t="s">
        <v>175</v>
      </c>
      <c r="D8" s="40" t="s">
        <v>176</v>
      </c>
      <c r="E8" s="40">
        <v>480</v>
      </c>
      <c r="F8" s="41" t="s">
        <v>43</v>
      </c>
    </row>
    <row r="9" spans="1:6" x14ac:dyDescent="0.35">
      <c r="C9" s="5"/>
      <c r="E9" s="6"/>
    </row>
  </sheetData>
  <phoneticPr fontId="0" type="noConversion"/>
  <printOptions horizontalCentered="1" gridLines="1"/>
  <pageMargins left="0.25" right="0.25" top="0.5" bottom="0.75" header="0.75" footer="0.25"/>
  <pageSetup fitToHeight="18" orientation="landscape" r:id="rId1"/>
  <headerFooter alignWithMargins="0">
    <oddFooter>&amp;L&amp;"Times New Roman,Regular"&amp;8&amp;F
&amp;A&amp;C&amp;"Times New Roman,Regular"&amp;8Page &amp;P of &amp;N&amp;R&amp;"Times New Roman,Regular"&amp;8&amp;D
&amp;T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9"/>
  <sheetViews>
    <sheetView zoomScaleNormal="100" workbookViewId="0"/>
  </sheetViews>
  <sheetFormatPr defaultColWidth="9.1796875" defaultRowHeight="14.5" x14ac:dyDescent="0.35"/>
  <cols>
    <col min="1" max="1" width="10.81640625" style="3" customWidth="1"/>
    <col min="2" max="2" width="46.1796875" style="3" customWidth="1"/>
    <col min="3" max="3" width="11.1796875" style="3" customWidth="1"/>
    <col min="4" max="4" width="9.81640625" style="3" customWidth="1"/>
    <col min="5" max="5" width="9.26953125" style="3" customWidth="1"/>
    <col min="6" max="6" width="34.54296875" style="3" customWidth="1"/>
    <col min="7" max="8" width="0" style="3" hidden="1" customWidth="1"/>
    <col min="9" max="16384" width="9.1796875" style="3"/>
  </cols>
  <sheetData>
    <row r="1" spans="1:8" s="1" customFormat="1" x14ac:dyDescent="0.25">
      <c r="A1" s="53" t="s">
        <v>24</v>
      </c>
      <c r="B1" s="54" t="s">
        <v>25</v>
      </c>
      <c r="C1" s="54" t="s">
        <v>32</v>
      </c>
      <c r="D1" s="54" t="s">
        <v>33</v>
      </c>
      <c r="E1" s="54" t="s">
        <v>34</v>
      </c>
      <c r="F1" s="55" t="s">
        <v>93</v>
      </c>
      <c r="G1" s="1" t="s">
        <v>180</v>
      </c>
      <c r="H1" s="1" t="s">
        <v>181</v>
      </c>
    </row>
    <row r="2" spans="1:8" s="26" customFormat="1" x14ac:dyDescent="0.35">
      <c r="A2" s="61">
        <v>1</v>
      </c>
      <c r="B2" s="12" t="s">
        <v>182</v>
      </c>
      <c r="C2" s="22" t="str">
        <f>G2&amp;" - "&amp;H2</f>
        <v>1 - 3</v>
      </c>
      <c r="D2" s="4" t="str">
        <f>"X("&amp;E2&amp;")"</f>
        <v>X(3)</v>
      </c>
      <c r="E2" s="4">
        <v>3</v>
      </c>
      <c r="F2" s="56" t="s">
        <v>183</v>
      </c>
      <c r="G2" s="25">
        <v>1</v>
      </c>
      <c r="H2" s="25">
        <f t="shared" ref="H2:H8" si="0">G2+E2-1</f>
        <v>3</v>
      </c>
    </row>
    <row r="3" spans="1:8" s="26" customFormat="1" x14ac:dyDescent="0.35">
      <c r="A3" s="61">
        <v>2</v>
      </c>
      <c r="B3" s="12" t="s">
        <v>184</v>
      </c>
      <c r="C3" s="22" t="str">
        <f>G3&amp;" - "&amp;H3</f>
        <v>4 - 12</v>
      </c>
      <c r="D3" s="4" t="str">
        <f t="shared" ref="D3:D8" si="1">"9("&amp;E3&amp;")"</f>
        <v>9(9)</v>
      </c>
      <c r="E3" s="4">
        <v>9</v>
      </c>
      <c r="F3" s="56" t="s">
        <v>185</v>
      </c>
      <c r="G3" s="25">
        <f>H2+1</f>
        <v>4</v>
      </c>
      <c r="H3" s="25">
        <f t="shared" si="0"/>
        <v>12</v>
      </c>
    </row>
    <row r="4" spans="1:8" s="26" customFormat="1" x14ac:dyDescent="0.35">
      <c r="A4" s="61">
        <v>3</v>
      </c>
      <c r="B4" s="12" t="s">
        <v>186</v>
      </c>
      <c r="C4" s="22" t="str">
        <f t="shared" ref="C4:C9" si="2">G4&amp;" - "&amp;H4</f>
        <v>13 - 21</v>
      </c>
      <c r="D4" s="4" t="str">
        <f t="shared" si="1"/>
        <v>9(9)</v>
      </c>
      <c r="E4" s="4">
        <v>9</v>
      </c>
      <c r="F4" s="56" t="s">
        <v>187</v>
      </c>
      <c r="G4" s="25">
        <f t="shared" ref="G4:G9" si="3">H3+1</f>
        <v>13</v>
      </c>
      <c r="H4" s="25">
        <f t="shared" si="0"/>
        <v>21</v>
      </c>
    </row>
    <row r="5" spans="1:8" s="26" customFormat="1" x14ac:dyDescent="0.35">
      <c r="A5" s="61">
        <v>4</v>
      </c>
      <c r="B5" s="12" t="s">
        <v>188</v>
      </c>
      <c r="C5" s="22" t="str">
        <f t="shared" si="2"/>
        <v>22 - 30</v>
      </c>
      <c r="D5" s="4" t="str">
        <f t="shared" si="1"/>
        <v>9(9)</v>
      </c>
      <c r="E5" s="4">
        <v>9</v>
      </c>
      <c r="F5" s="56" t="s">
        <v>189</v>
      </c>
      <c r="G5" s="25">
        <f>H4+1</f>
        <v>22</v>
      </c>
      <c r="H5" s="25">
        <f t="shared" si="0"/>
        <v>30</v>
      </c>
    </row>
    <row r="6" spans="1:8" s="26" customFormat="1" x14ac:dyDescent="0.35">
      <c r="A6" s="61">
        <v>5</v>
      </c>
      <c r="B6" s="12" t="s">
        <v>190</v>
      </c>
      <c r="C6" s="22" t="str">
        <f t="shared" si="2"/>
        <v>31 - 39</v>
      </c>
      <c r="D6" s="4" t="str">
        <f t="shared" si="1"/>
        <v>9(9)</v>
      </c>
      <c r="E6" s="4">
        <v>9</v>
      </c>
      <c r="F6" s="56" t="s">
        <v>191</v>
      </c>
      <c r="G6" s="25">
        <f t="shared" si="3"/>
        <v>31</v>
      </c>
      <c r="H6" s="25">
        <f t="shared" si="0"/>
        <v>39</v>
      </c>
    </row>
    <row r="7" spans="1:8" s="26" customFormat="1" x14ac:dyDescent="0.35">
      <c r="A7" s="61">
        <v>6</v>
      </c>
      <c r="B7" s="12" t="s">
        <v>192</v>
      </c>
      <c r="C7" s="22" t="str">
        <f t="shared" si="2"/>
        <v>40 - 48</v>
      </c>
      <c r="D7" s="4" t="str">
        <f t="shared" si="1"/>
        <v>9(9)</v>
      </c>
      <c r="E7" s="4">
        <v>9</v>
      </c>
      <c r="F7" s="56" t="s">
        <v>193</v>
      </c>
      <c r="G7" s="25">
        <f t="shared" si="3"/>
        <v>40</v>
      </c>
      <c r="H7" s="25">
        <f t="shared" si="0"/>
        <v>48</v>
      </c>
    </row>
    <row r="8" spans="1:8" s="26" customFormat="1" x14ac:dyDescent="0.35">
      <c r="A8" s="61">
        <v>7</v>
      </c>
      <c r="B8" s="12" t="s">
        <v>194</v>
      </c>
      <c r="C8" s="22" t="str">
        <f t="shared" si="2"/>
        <v>49 - 57</v>
      </c>
      <c r="D8" s="4" t="str">
        <f t="shared" si="1"/>
        <v>9(9)</v>
      </c>
      <c r="E8" s="4">
        <v>9</v>
      </c>
      <c r="F8" s="56" t="s">
        <v>195</v>
      </c>
      <c r="G8" s="25">
        <f t="shared" si="3"/>
        <v>49</v>
      </c>
      <c r="H8" s="25">
        <f t="shared" si="0"/>
        <v>57</v>
      </c>
    </row>
    <row r="9" spans="1:8" s="26" customFormat="1" ht="15" thickBot="1" x14ac:dyDescent="0.4">
      <c r="A9" s="62">
        <v>8</v>
      </c>
      <c r="B9" s="57" t="s">
        <v>40</v>
      </c>
      <c r="C9" s="58" t="str">
        <f t="shared" si="2"/>
        <v>58 - 512</v>
      </c>
      <c r="D9" s="59" t="str">
        <f>"X("&amp;E9&amp;")"</f>
        <v>X(455)</v>
      </c>
      <c r="E9" s="59">
        <f>H9-G9+1</f>
        <v>455</v>
      </c>
      <c r="F9" s="60" t="s">
        <v>43</v>
      </c>
      <c r="G9" s="25">
        <f t="shared" si="3"/>
        <v>58</v>
      </c>
      <c r="H9" s="25">
        <v>512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40E0DC065C6F24CAC84EFEB2F2DCBC5" ma:contentTypeVersion="13" ma:contentTypeDescription="Create a new document." ma:contentTypeScope="" ma:versionID="5f148f19839404d8ce3563222f393455">
  <xsd:schema xmlns:xsd="http://www.w3.org/2001/XMLSchema" xmlns:xs="http://www.w3.org/2001/XMLSchema" xmlns:p="http://schemas.microsoft.com/office/2006/metadata/properties" xmlns:ns3="0b41f5db-dc50-4ace-99ac-60ad6b7d6b5e" xmlns:ns4="8c290702-ac56-468b-97e4-42ea2b0cd030" targetNamespace="http://schemas.microsoft.com/office/2006/metadata/properties" ma:root="true" ma:fieldsID="1389edda525deb16ca90188221a4fdee" ns3:_="" ns4:_="">
    <xsd:import namespace="0b41f5db-dc50-4ace-99ac-60ad6b7d6b5e"/>
    <xsd:import namespace="8c290702-ac56-468b-97e4-42ea2b0cd03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SearchPropertie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41f5db-dc50-4ace-99ac-60ad6b7d6b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1" nillable="true" ma:displayName="_activity" ma:hidden="true" ma:internalName="_activity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0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290702-ac56-468b-97e4-42ea2b0cd03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0b41f5db-dc50-4ace-99ac-60ad6b7d6b5e" xsi:nil="true"/>
  </documentManagement>
</p:properties>
</file>

<file path=customXml/itemProps1.xml><?xml version="1.0" encoding="utf-8"?>
<ds:datastoreItem xmlns:ds="http://schemas.openxmlformats.org/officeDocument/2006/customXml" ds:itemID="{9C073D6E-FBC6-40A7-8DD5-D8E2C6354A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41f5db-dc50-4ace-99ac-60ad6b7d6b5e"/>
    <ds:schemaRef ds:uri="8c290702-ac56-468b-97e4-42ea2b0cd0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66BE88A-BAC8-4409-900B-E1BC8C9AF55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66EC729-497C-46E0-A384-2A5CE7F08B92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3644B82B-918B-40DA-9B6B-7DAC3CCECB28}">
  <ds:schemaRefs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0b41f5db-dc50-4ace-99ac-60ad6b7d6b5e"/>
    <ds:schemaRef ds:uri="http://schemas.microsoft.com/office/2006/metadata/properties"/>
    <ds:schemaRef ds:uri="8c290702-ac56-468b-97e4-42ea2b0cd030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Record Identifiers</vt:lpstr>
      <vt:lpstr>DET Sort Order</vt:lpstr>
      <vt:lpstr>FDR</vt:lpstr>
      <vt:lpstr>CHD (contract header)</vt:lpstr>
      <vt:lpstr>PHD (plan-pkg header)</vt:lpstr>
      <vt:lpstr>DET</vt:lpstr>
      <vt:lpstr>PTR (plan-pkg trailer)</vt:lpstr>
      <vt:lpstr>CTR (contract trailer)</vt:lpstr>
      <vt:lpstr>FTR</vt:lpstr>
    </vt:vector>
  </TitlesOfParts>
  <Manager/>
  <Company>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IRA-Subsidy-PDE-Detail-Response-Report-46-Layout</dc:title>
  <dc:subject>IRA Subsidy PDE Detail Response Report</dc:subject>
  <dc:creator>CMS: GDIT/DDPS</dc:creator>
  <cp:keywords/>
  <dc:description/>
  <cp:lastModifiedBy>Kelsey, Samuel (CMS/CM)</cp:lastModifiedBy>
  <cp:revision/>
  <dcterms:created xsi:type="dcterms:W3CDTF">2005-03-30T22:35:40Z</dcterms:created>
  <dcterms:modified xsi:type="dcterms:W3CDTF">2024-04-16T13:55:26Z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Request Number">
    <vt:lpwstr>361</vt:lpwstr>
  </property>
  <property fmtid="{D5CDD505-2E9C-101B-9397-08002B2CF9AE}" pid="4" name="Document Type">
    <vt:lpwstr>Other</vt:lpwstr>
  </property>
  <property fmtid="{D5CDD505-2E9C-101B-9397-08002B2CF9AE}" pid="5" name="SDLC Phase">
    <vt:lpwstr>Analysis/Design</vt:lpwstr>
  </property>
  <property fmtid="{D5CDD505-2E9C-101B-9397-08002B2CF9AE}" pid="6" name="ContentType">
    <vt:lpwstr>Document</vt:lpwstr>
  </property>
  <property fmtid="{D5CDD505-2E9C-101B-9397-08002B2CF9AE}" pid="7" name="ODS_Subject_Area">
    <vt:lpwstr>REPORTS</vt:lpwstr>
  </property>
  <property fmtid="{D5CDD505-2E9C-101B-9397-08002B2CF9AE}" pid="8" name="Copybook">
    <vt:lpwstr>DDSR4DET</vt:lpwstr>
  </property>
  <property fmtid="{D5CDD505-2E9C-101B-9397-08002B2CF9AE}" pid="9" name="Layout_Type">
    <vt:lpwstr>DDPS_Internal</vt:lpwstr>
  </property>
  <property fmtid="{D5CDD505-2E9C-101B-9397-08002B2CF9AE}" pid="10" name="display_urn:schemas-microsoft-com:office:office#Editor">
    <vt:lpwstr>Kurian, Sal</vt:lpwstr>
  </property>
  <property fmtid="{D5CDD505-2E9C-101B-9397-08002B2CF9AE}" pid="11" name="xd_Signature">
    <vt:lpwstr/>
  </property>
  <property fmtid="{D5CDD505-2E9C-101B-9397-08002B2CF9AE}" pid="12" name="Order">
    <vt:lpwstr>400.000000000000</vt:lpwstr>
  </property>
  <property fmtid="{D5CDD505-2E9C-101B-9397-08002B2CF9AE}" pid="13" name="TemplateUrl">
    <vt:lpwstr/>
  </property>
  <property fmtid="{D5CDD505-2E9C-101B-9397-08002B2CF9AE}" pid="14" name="display_urn:schemas-microsoft-com:office:office#Author">
    <vt:lpwstr>Bitzer, Alexander W</vt:lpwstr>
  </property>
  <property fmtid="{D5CDD505-2E9C-101B-9397-08002B2CF9AE}" pid="15" name="xd_ProgID">
    <vt:lpwstr/>
  </property>
  <property fmtid="{D5CDD505-2E9C-101B-9397-08002B2CF9AE}" pid="16" name="_dlc_DocIdPersistId">
    <vt:lpwstr>1</vt:lpwstr>
  </property>
  <property fmtid="{D5CDD505-2E9C-101B-9397-08002B2CF9AE}" pid="17" name="ContentTypeId">
    <vt:lpwstr>0x010100B40E0DC065C6F24CAC84EFEB2F2DCBC5</vt:lpwstr>
  </property>
  <property fmtid="{D5CDD505-2E9C-101B-9397-08002B2CF9AE}" pid="18" name="_dlc_DocId">
    <vt:lpwstr>GDIT-6566-144</vt:lpwstr>
  </property>
  <property fmtid="{D5CDD505-2E9C-101B-9397-08002B2CF9AE}" pid="19" name="_dlc_DocIdUrl">
    <vt:lpwstr>https://spspi.gdit.com/opshcsd/HCSD_Health_Solutions/MMS/ddps/_layouts/DocIdRedir.aspx?ID=GDIT-6566-144, GDIT-6566-144</vt:lpwstr>
  </property>
  <property fmtid="{D5CDD505-2E9C-101B-9397-08002B2CF9AE}" pid="20" name="Status">
    <vt:lpwstr>Active</vt:lpwstr>
  </property>
  <property fmtid="{D5CDD505-2E9C-101B-9397-08002B2CF9AE}" pid="21" name="Description0">
    <vt:lpwstr>cumulative contract/pbp PDE data reported by benefit year</vt:lpwstr>
  </property>
  <property fmtid="{D5CDD505-2E9C-101B-9397-08002B2CF9AE}" pid="22" name="System">
    <vt:lpwstr>;#DDPS;#</vt:lpwstr>
  </property>
  <property fmtid="{D5CDD505-2E9C-101B-9397-08002B2CF9AE}" pid="23" name="MetaInfo">
    <vt:lpwstr/>
  </property>
  <property fmtid="{D5CDD505-2E9C-101B-9397-08002B2CF9AE}" pid="24" name="Doc_Type">
    <vt:lpwstr>Layout</vt:lpwstr>
  </property>
  <property fmtid="{D5CDD505-2E9C-101B-9397-08002B2CF9AE}" pid="25" name="Platform">
    <vt:lpwstr>;#Mainframe;#</vt:lpwstr>
  </property>
  <property fmtid="{D5CDD505-2E9C-101B-9397-08002B2CF9AE}" pid="26" name="Sticky?">
    <vt:lpwstr>0</vt:lpwstr>
  </property>
  <property fmtid="{D5CDD505-2E9C-101B-9397-08002B2CF9AE}" pid="27" name="Team">
    <vt:lpwstr>;#ODS;#</vt:lpwstr>
  </property>
  <property fmtid="{D5CDD505-2E9C-101B-9397-08002B2CF9AE}" pid="28" name="_dlc_DocIdItemGuid">
    <vt:lpwstr>3198c43c-d688-46bc-8fd4-b05aa9f5faac</vt:lpwstr>
  </property>
  <property fmtid="{D5CDD505-2E9C-101B-9397-08002B2CF9AE}" pid="29" name="Language">
    <vt:lpwstr>English</vt:lpwstr>
  </property>
</Properties>
</file>