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o-adhome4\home4\SAJJ\Documents\Ratesetting\PUFs 2019 Proposed Rule\"/>
    </mc:Choice>
  </mc:AlternateContent>
  <bookViews>
    <workbookView xWindow="9585" yWindow="-15" windowWidth="9630" windowHeight="10920" tabRatio="577"/>
  </bookViews>
  <sheets>
    <sheet name="PE Spreadsheet" sheetId="11" r:id="rId1"/>
    <sheet name="Dropdown" sheetId="19" r:id="rId2"/>
  </sheets>
  <externalReferences>
    <externalReference r:id="rId3"/>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86" i="11" l="1"/>
  <c r="G85" i="11"/>
  <c r="I86" i="11"/>
  <c r="I85" i="11"/>
  <c r="F8" i="11" l="1"/>
  <c r="G8" i="11"/>
  <c r="F9" i="11"/>
  <c r="G9" i="11"/>
  <c r="F74" i="11"/>
  <c r="F10" i="11" s="1"/>
  <c r="G74" i="11"/>
  <c r="G10" i="11" s="1"/>
  <c r="G7" i="11" l="1"/>
  <c r="F7" i="11"/>
  <c r="I8" i="11" l="1"/>
  <c r="H8" i="11"/>
  <c r="D90" i="11" l="1"/>
  <c r="B90" i="11"/>
  <c r="I9" i="11" l="1"/>
  <c r="H9" i="11"/>
  <c r="I74" i="11" l="1"/>
  <c r="I10" i="11" s="1"/>
  <c r="H74" i="11"/>
  <c r="H10" i="11" s="1"/>
  <c r="H7" i="11" l="1"/>
  <c r="I7" i="11"/>
</calcChain>
</file>

<file path=xl/comments1.xml><?xml version="1.0" encoding="utf-8"?>
<comments xmlns="http://schemas.openxmlformats.org/spreadsheetml/2006/main">
  <authors>
    <author>PGALLAGH</author>
    <author>tklemp</author>
  </authors>
  <commentList>
    <comment ref="D4" authorId="0" shapeId="0">
      <text>
        <r>
          <rPr>
            <b/>
            <sz val="9"/>
            <color indexed="81"/>
            <rFont val="Tahoma"/>
            <family val="2"/>
          </rPr>
          <t>RN/LPN/MTA standard clinical staff</t>
        </r>
        <r>
          <rPr>
            <sz val="8"/>
            <color indexed="81"/>
            <rFont val="Tahoma"/>
            <family val="2"/>
          </rPr>
          <t xml:space="preserve">
</t>
        </r>
      </text>
    </comment>
    <comment ref="E4" authorId="0" shapeId="0">
      <text>
        <r>
          <rPr>
            <b/>
            <sz val="9"/>
            <color indexed="81"/>
            <rFont val="Tahoma"/>
            <family val="2"/>
          </rPr>
          <t>RN/LPN/MTA standard clinical staff</t>
        </r>
        <r>
          <rPr>
            <sz val="8"/>
            <color indexed="81"/>
            <rFont val="Tahoma"/>
            <family val="2"/>
          </rPr>
          <t xml:space="preserve">
</t>
        </r>
      </text>
    </comment>
    <comment ref="B5" authorId="0" shapeId="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text>
        <r>
          <rPr>
            <b/>
            <sz val="9"/>
            <color indexed="81"/>
            <rFont val="Tahoma"/>
            <family val="2"/>
          </rPr>
          <t>Only enter the number of visits, not the time of visit.  Time is calculated automatically.</t>
        </r>
      </text>
    </comment>
    <comment ref="D70" authorId="1" shapeId="0">
      <text>
        <r>
          <rPr>
            <b/>
            <sz val="9"/>
            <color indexed="81"/>
            <rFont val="Tahoma"/>
            <family val="2"/>
          </rPr>
          <t>Only enter the number of visits, not the time of visit.  Time is calculated automatically.</t>
        </r>
      </text>
    </comment>
    <comment ref="D71" authorId="1" shapeId="0">
      <text>
        <r>
          <rPr>
            <b/>
            <sz val="9"/>
            <color indexed="81"/>
            <rFont val="Tahoma"/>
            <family val="2"/>
          </rPr>
          <t>Only enter the number of visits, not the time of visit.  Time is calculated automatically.</t>
        </r>
      </text>
    </comment>
    <comment ref="D72" authorId="1" shapeId="0">
      <text>
        <r>
          <rPr>
            <b/>
            <sz val="9"/>
            <color indexed="81"/>
            <rFont val="Tahoma"/>
            <family val="2"/>
          </rPr>
          <t>Only enter the number of visits, not the time of visit.  Time is calculated automatically.</t>
        </r>
      </text>
    </comment>
    <comment ref="D73" authorId="1" shapeId="0">
      <text>
        <r>
          <rPr>
            <b/>
            <sz val="9"/>
            <color indexed="81"/>
            <rFont val="Tahoma"/>
            <family val="2"/>
          </rPr>
          <t>Only enter the number of visits, not the time of visit.  Time is calculated automatically.</t>
        </r>
      </text>
    </comment>
    <comment ref="B78" authorId="1" shapeId="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<sst xmlns="http://schemas.openxmlformats.org/spreadsheetml/2006/main" count="316" uniqueCount="173">
  <si>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</si>
  <si>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</si>
  <si>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</si>
  <si>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</si>
  <si>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</si>
  <si>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</si>
  <si>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</si>
  <si>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</si>
  <si>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</si>
  <si>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</si>
  <si>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</si>
  <si>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</si>
  <si>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</si>
  <si>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</si>
  <si>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</si>
  <si>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</si>
  <si>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</si>
  <si>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</si>
  <si>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</si>
  <si>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</si>
  <si>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</si>
  <si>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</si>
  <si>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</si>
  <si>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</si>
  <si>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</si>
  <si>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</si>
  <si>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</si>
  <si>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</si>
  <si>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</si>
  <si>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</si>
  <si>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</si>
  <si>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</si>
  <si>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</si>
  <si>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</si>
  <si>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</si>
  <si>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</si>
  <si>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</si>
  <si>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</si>
  <si>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</si>
  <si>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</si>
  <si>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</si>
  <si>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</si>
  <si>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</si>
  <si>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</si>
  <si>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</si>
  <si>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</si>
  <si>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</si>
  <si>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</si>
  <si>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</si>
  <si>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</si>
  <si>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</si>
  <si>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</si>
  <si>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</si>
  <si>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</si>
  <si>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</si>
  <si>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</si>
  <si>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</si>
  <si>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</si>
  <si>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</si>
  <si>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</si>
  <si>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</si>
  <si>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</si>
  <si>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</si>
  <si>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</si>
  <si>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</si>
  <si>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</si>
  <si>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</si>
  <si>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</si>
  <si>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</si>
  <si>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</si>
  <si>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</si>
  <si>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</si>
  <si>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</si>
  <si>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</si>
  <si>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</si>
  <si>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</si>
  <si>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</si>
  <si>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</si>
  <si>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</si>
  <si>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</si>
  <si>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</si>
  <si>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</si>
  <si>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</si>
  <si>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</si>
  <si>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Other Formula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</si>
  <si>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</si>
  <si>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</si>
  <si>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</si>
  <si>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</si>
  <si>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</si>
  <si>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</si>
  <si>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</si>
  <si>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</si>
  <si>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</si>
  <si>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</si>
  <si>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</si>
  <si>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</si>
  <si>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</si>
  <si>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</si>
  <si>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</si>
  <si>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</si>
  <si>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</si>
  <si>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</si>
  <si>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</si>
  <si>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</si>
  <si>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</si>
  <si>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</si>
  <si>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</si>
  <si>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</si>
  <si>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</si>
  <si>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</si>
  <si>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</si>
  <si>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</si>
  <si>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</si>
  <si>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</si>
  <si>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</si>
  <si>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</si>
  <si>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</si>
  <si>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</si>
  <si>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</si>
  <si>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</si>
  <si>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</si>
  <si>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</si>
  <si>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</si>
  <si>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</si>
  <si>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</si>
  <si>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</si>
  <si>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</si>
  <si>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</si>
  <si>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</si>
  <si>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</si>
  <si>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</si>
  <si>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Highly Technical Equipment Formula</t>
  </si>
  <si>
    <t>Non-highly Technical Equipment Formula</t>
  </si>
  <si>
    <t>Monitoring Equipment Formula</t>
  </si>
  <si>
    <t>Scope Cleaning Formula</t>
  </si>
  <si>
    <t>Surgical Instrument Package Cleaning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</si>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</sst>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47">
    <xf numFmtId="0" fontId="0" fillId="0" borderId="0" xfId="0"/>
    <xf numFmtId="0" fontId="5" fillId="0" borderId="0" xfId="0" applyFont="1"/>
    <xf numFmtId="0" fontId="11" fillId="0" borderId="36" xfId="1" applyFont="1" applyFill="1" applyBorder="1" applyAlignment="1">
      <alignment horizontal="left" vertical="top" wrapText="1"/>
    </xf>
    <xf numFmtId="0" fontId="5" fillId="0" borderId="0" xfId="0" applyFont="1" applyAlignment="1">
      <alignment horizontal="left" vertical="top" wrapText="1"/>
    </xf>
    <xf numFmtId="0" fontId="6" fillId="0" borderId="6" xfId="0" applyFont="1" applyFill="1" applyBorder="1" applyAlignment="1" applyProtection="1">
      <alignment horizontal="left"/>
      <protection locked="0"/>
    </xf>
    <xf numFmtId="0" fontId="4" fillId="0" borderId="0" xfId="0" applyFont="1" applyFill="1" applyBorder="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Fill="1" applyBorder="1" applyAlignment="1">
      <alignment wrapText="1"/>
    </xf>
    <xf numFmtId="0" fontId="6" fillId="0" borderId="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Fill="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wrapText="1"/>
      <protection locked="0"/>
    </xf>
    <xf numFmtId="0" fontId="4" fillId="7" borderId="18" xfId="0" applyFont="1" applyFill="1" applyBorder="1" applyAlignment="1" applyProtection="1">
      <alignment horizontal="left" vertical="center" wrapText="1" indent="1"/>
    </xf>
    <xf numFmtId="0" fontId="4" fillId="7" borderId="18" xfId="0" applyFont="1" applyFill="1" applyBorder="1" applyAlignment="1" applyProtection="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pplyProtection="1">
      <alignment horizontal="left" vertical="center" wrapText="1"/>
    </xf>
    <xf numFmtId="0" fontId="6" fillId="7" borderId="0" xfId="0" applyFont="1" applyFill="1" applyBorder="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Border="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pplyProtection="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Fill="1" applyBorder="1" applyAlignment="1" applyProtection="1">
      <alignment horizontal="left" vertical="center" wrapText="1" indent="1"/>
      <protection locked="0"/>
    </xf>
    <xf numFmtId="0" fontId="4" fillId="0" borderId="35"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left" vertical="center" wrapText="1" indent="1"/>
      <protection locked="0"/>
    </xf>
    <xf numFmtId="0" fontId="8" fillId="0" borderId="36" xfId="0" applyFont="1" applyFill="1" applyBorder="1" applyAlignment="1" applyProtection="1">
      <alignment horizontal="left" vertical="center" wrapText="1" indent="1"/>
      <protection locked="0"/>
    </xf>
    <xf numFmtId="0" fontId="5" fillId="0" borderId="0" xfId="0" applyFont="1" applyAlignment="1">
      <alignment vertical="top"/>
    </xf>
    <xf numFmtId="0" fontId="5" fillId="7" borderId="52"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xf numFmtId="0" fontId="15" fillId="0" borderId="23" xfId="494" applyFont="1" applyFill="1" applyBorder="1" applyAlignment="1">
      <alignment horizontal="left" vertical="top" wrapText="1"/>
    </xf>
    <xf numFmtId="0" fontId="6" fillId="0" borderId="23" xfId="0" applyFont="1" applyFill="1" applyBorder="1" applyAlignment="1" applyProtection="1">
      <alignment horizontal="center" wrapText="1"/>
      <protection locked="0"/>
    </xf>
    <xf numFmtId="0" fontId="6" fillId="0" borderId="33" xfId="0" applyFont="1" applyFill="1" applyBorder="1" applyProtection="1">
      <protection locked="0"/>
    </xf>
    <xf numFmtId="0" fontId="4" fillId="7" borderId="36" xfId="0" applyFont="1" applyFill="1" applyBorder="1" applyAlignment="1" applyProtection="1">
      <alignment horizontal="center" vertical="center" wrapText="1"/>
    </xf>
    <xf numFmtId="0" fontId="4" fillId="0" borderId="34" xfId="0" applyFont="1" applyFill="1" applyBorder="1" applyAlignment="1" applyProtection="1">
      <alignment horizontal="left" vertical="top" wrapText="1"/>
      <protection locked="0"/>
    </xf>
    <xf numFmtId="0" fontId="6" fillId="0" borderId="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left" vertical="top" wrapText="1"/>
      <protection locked="0"/>
    </xf>
    <xf numFmtId="0" fontId="6" fillId="0" borderId="37" xfId="0" applyFont="1" applyFill="1" applyBorder="1" applyAlignment="1" applyProtection="1">
      <alignment horizontal="center" vertical="center" wrapText="1"/>
      <protection locked="0"/>
    </xf>
    <xf numFmtId="0" fontId="6" fillId="0" borderId="45" xfId="0" applyFont="1" applyFill="1" applyBorder="1" applyAlignment="1" applyProtection="1">
      <alignment vertical="center" wrapText="1"/>
      <protection locked="0"/>
    </xf>
    <xf numFmtId="0" fontId="14" fillId="0" borderId="6" xfId="1" applyFont="1" applyFill="1" applyBorder="1" applyAlignment="1">
      <alignment horizontal="left" vertical="top" wrapText="1"/>
    </xf>
    <xf numFmtId="0" fontId="11" fillId="0" borderId="34" xfId="1" applyFont="1" applyFill="1" applyBorder="1" applyAlignment="1">
      <alignment horizontal="left" vertical="top" wrapText="1"/>
    </xf>
    <xf numFmtId="0" fontId="11" fillId="0" borderId="35" xfId="1" applyFont="1" applyFill="1" applyBorder="1" applyAlignment="1">
      <alignment horizontal="left" vertical="top" wrapText="1"/>
    </xf>
    <xf numFmtId="0" fontId="6" fillId="0" borderId="9"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Fill="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Fill="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Fill="1" applyBorder="1" applyAlignment="1" applyProtection="1">
      <alignment horizontal="center" vertical="center" wrapText="1"/>
      <protection locked="0"/>
    </xf>
    <xf numFmtId="0" fontId="4" fillId="7" borderId="58" xfId="0" applyFont="1" applyFill="1" applyBorder="1" applyAlignment="1" applyProtection="1">
      <alignment horizontal="left" vertical="center" wrapText="1"/>
    </xf>
    <xf numFmtId="0" fontId="4" fillId="7" borderId="28" xfId="0" applyFont="1" applyFill="1" applyBorder="1" applyAlignment="1" applyProtection="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xf>
    <xf numFmtId="0" fontId="4" fillId="7" borderId="35" xfId="0" applyFont="1" applyFill="1" applyBorder="1" applyAlignment="1" applyProtection="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8" fillId="0" borderId="18" xfId="0" applyFont="1" applyFill="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pplyProtection="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pplyProtection="1">
      <alignment horizontal="center" vertical="center"/>
    </xf>
    <xf numFmtId="0" fontId="17" fillId="7" borderId="32"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Fill="1" applyBorder="1" applyAlignment="1" applyProtection="1">
      <alignment horizontal="center" vertical="center"/>
      <protection locked="0"/>
    </xf>
    <xf numFmtId="0" fontId="18" fillId="0" borderId="11" xfId="0" applyFont="1" applyFill="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Fill="1" applyBorder="1" applyAlignment="1" applyProtection="1">
      <alignment horizontal="center" vertical="center"/>
      <protection locked="0"/>
    </xf>
    <xf numFmtId="1" fontId="18" fillId="0" borderId="8" xfId="0" applyNumberFormat="1" applyFont="1" applyFill="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Fill="1" applyBorder="1" applyAlignment="1" applyProtection="1">
      <alignment horizontal="center" vertical="center"/>
      <protection locked="0"/>
    </xf>
    <xf numFmtId="1" fontId="18" fillId="0" borderId="11" xfId="0" applyNumberFormat="1" applyFont="1" applyFill="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Fill="1" applyBorder="1" applyAlignment="1" applyProtection="1">
      <alignment horizontal="center" vertical="center"/>
      <protection locked="0"/>
    </xf>
    <xf numFmtId="1" fontId="18" fillId="0" borderId="20" xfId="0" applyNumberFormat="1" applyFont="1" applyFill="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Fill="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8" fillId="0" borderId="38" xfId="0" applyFont="1" applyFill="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Fill="1" applyBorder="1" applyAlignment="1" applyProtection="1">
      <alignment horizontal="center" vertical="center"/>
      <protection locked="0"/>
    </xf>
    <xf numFmtId="164" fontId="18" fillId="0" borderId="8" xfId="0" applyNumberFormat="1" applyFont="1" applyFill="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0" borderId="19" xfId="0" applyFont="1" applyFill="1" applyBorder="1" applyAlignment="1" applyProtection="1">
      <alignment horizontal="center" vertical="center"/>
      <protection locked="0"/>
    </xf>
    <xf numFmtId="0" fontId="18" fillId="0" borderId="20" xfId="0" applyFont="1" applyFill="1" applyBorder="1" applyAlignment="1" applyProtection="1">
      <alignment horizontal="center" vertical="center"/>
      <protection locked="0"/>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Fill="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Fill="1" applyBorder="1" applyAlignment="1" applyProtection="1">
      <alignment horizontal="center" vertical="center"/>
      <protection locked="0"/>
    </xf>
    <xf numFmtId="0" fontId="18" fillId="0" borderId="17" xfId="0"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Fill="1" applyBorder="1" applyAlignment="1" applyProtection="1">
      <alignment horizontal="center" vertical="center"/>
      <protection locked="0"/>
    </xf>
    <xf numFmtId="0" fontId="18" fillId="0" borderId="37" xfId="0" applyFont="1" applyFill="1" applyBorder="1" applyAlignment="1" applyProtection="1">
      <alignment horizontal="center" vertical="center"/>
      <protection locked="0"/>
    </xf>
    <xf numFmtId="0" fontId="18" fillId="0" borderId="27" xfId="0" applyFont="1" applyFill="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protection locked="0"/>
    </xf>
    <xf numFmtId="49" fontId="18" fillId="0" borderId="9" xfId="0" quotePrefix="1" applyNumberFormat="1" applyFont="1" applyFill="1" applyBorder="1" applyAlignment="1" applyProtection="1">
      <alignment horizontal="center" vertical="center" shrinkToFit="1"/>
      <protection locked="0"/>
    </xf>
    <xf numFmtId="49" fontId="18" fillId="0" borderId="14" xfId="0" quotePrefix="1" applyNumberFormat="1" applyFont="1" applyFill="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164" fontId="18" fillId="0" borderId="20" xfId="0" applyNumberFormat="1" applyFont="1" applyFill="1" applyBorder="1" applyAlignment="1" applyProtection="1">
      <alignment horizontal="center" vertical="center"/>
      <protection locked="0"/>
    </xf>
    <xf numFmtId="164" fontId="18" fillId="4" borderId="20" xfId="0" applyNumberFormat="1" applyFont="1" applyFill="1" applyBorder="1" applyAlignment="1" applyProtection="1">
      <alignment horizontal="center" vertical="center"/>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wrapText="1"/>
      <protection locked="0"/>
    </xf>
    <xf numFmtId="0" fontId="4" fillId="0" borderId="48"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Fill="1" applyBorder="1" applyAlignment="1" applyProtection="1">
      <alignment horizontal="center"/>
      <protection locked="0"/>
    </xf>
    <xf numFmtId="0" fontId="6" fillId="0" borderId="2" xfId="0" applyFont="1" applyFill="1" applyBorder="1" applyAlignment="1" applyProtection="1">
      <alignment horizontal="center"/>
      <protection locked="0"/>
    </xf>
    <xf numFmtId="0" fontId="18" fillId="0" borderId="4" xfId="0" applyFont="1" applyFill="1" applyBorder="1" applyAlignment="1" applyProtection="1">
      <alignment horizontal="center" vertical="center"/>
      <protection locked="0"/>
    </xf>
    <xf numFmtId="0" fontId="18" fillId="0" borderId="5"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top" wrapText="1"/>
      <protection locked="0"/>
    </xf>
    <xf numFmtId="0" fontId="4" fillId="0" borderId="43" xfId="0" applyFont="1" applyFill="1" applyBorder="1" applyAlignment="1" applyProtection="1">
      <alignment horizontal="center" vertical="top" wrapText="1"/>
      <protection locked="0"/>
    </xf>
    <xf numFmtId="0" fontId="4" fillId="0" borderId="39"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0" fontId="18" fillId="0" borderId="4" xfId="0" applyFont="1" applyFill="1" applyBorder="1" applyAlignment="1" applyProtection="1">
      <alignment vertical="center"/>
      <protection locked="0"/>
    </xf>
    <xf numFmtId="0" fontId="18" fillId="0" borderId="9" xfId="0" applyFont="1" applyFill="1" applyBorder="1" applyAlignment="1" applyProtection="1">
      <alignment vertical="center"/>
      <protection locked="0"/>
    </xf>
    <xf numFmtId="0" fontId="18" fillId="0" borderId="15" xfId="0" applyFont="1" applyFill="1" applyBorder="1" applyAlignment="1" applyProtection="1">
      <alignment vertical="center"/>
      <protection locked="0"/>
    </xf>
    <xf numFmtId="0" fontId="18" fillId="0" borderId="31" xfId="0" applyFont="1" applyFill="1" applyBorder="1" applyAlignment="1" applyProtection="1">
      <alignment vertical="center"/>
      <protection locked="0"/>
    </xf>
    <xf numFmtId="0" fontId="18" fillId="0" borderId="32" xfId="0" applyFont="1" applyFill="1" applyBorder="1" applyAlignment="1" applyProtection="1">
      <alignment vertical="center"/>
      <protection locked="0"/>
    </xf>
    <xf numFmtId="0" fontId="18" fillId="0" borderId="33" xfId="0" applyFont="1" applyFill="1" applyBorder="1" applyAlignment="1" applyProtection="1">
      <alignment vertical="center"/>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xf numFmtId="0" fontId="18" fillId="0" borderId="6" xfId="0" applyFont="1" applyFill="1" applyBorder="1" applyAlignment="1" applyProtection="1">
      <alignment horizontal="left" vertical="center"/>
      <protection locked="0"/>
    </xf>
  </cellXfs>
  <cellStyles count="495">
    <cellStyle name="Comma 2" xfId="251"/>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cellStyle name="Normal 3" xfId="250"/>
    <cellStyle name="Normal 4" xfId="493"/>
    <cellStyle name="Normal_Sheet1" xfId="1"/>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12</xdr:col>
      <xdr:colOff>190500</xdr:colOff>
      <xdr:row>77</xdr:row>
      <xdr:rowOff>19050</xdr:rowOff>
    </xdr:to>
    <xdr:sp macro="" textlink="">
      <xdr:nvSpPr>
        <xdr:cNvPr id="2" name="TextBox 1"/>
        <xdr:cNvSpPr txBox="1"/>
      </xdr:nvSpPr>
      <xdr:spPr>
        <a:xfrm>
          <a:off x="3305175" y="323850"/>
          <a:ext cx="6286500" cy="12163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lnSpc>
              <a:spcPct val="115000"/>
            </a:lnSpc>
            <a:spcBef>
              <a:spcPts val="0"/>
            </a:spcBef>
            <a:spcAft>
              <a:spcPts val="1000"/>
            </a:spcAft>
          </a:pPr>
          <a:r>
            <a:rPr lang="en-US" sz="1100" b="1">
              <a:effectLst/>
              <a:latin typeface="+mn-lt"/>
              <a:ea typeface="Calibri"/>
              <a:cs typeface="Times New Roman"/>
            </a:rPr>
            <a:t>Equipment Formula Key</a:t>
          </a:r>
          <a:br>
            <a:rPr lang="en-US" sz="1100" b="1">
              <a:effectLst/>
              <a:latin typeface="+mn-lt"/>
              <a:ea typeface="Calibri"/>
              <a:cs typeface="Times New Roman"/>
            </a:rPr>
          </a:br>
          <a:r>
            <a:rPr lang="en-US" sz="1100">
              <a:effectLst/>
              <a:latin typeface="+mn-lt"/>
              <a:ea typeface="Calibri"/>
              <a:cs typeface="Times New Roman"/>
            </a:rPr>
            <a:t>Please note: CMS only uses service and post-service time periods in the usage of equipment.  Do not include line items in the pre-service time period</a:t>
          </a:r>
          <a:br>
            <a:rPr lang="en-US" sz="1100">
              <a:effectLst/>
              <a:latin typeface="+mn-lt"/>
              <a:ea typeface="Calibri"/>
              <a:cs typeface="Times New Roman"/>
            </a:rPr>
          </a:br>
          <a:r>
            <a:rPr lang="en-US" sz="1100" u="sng">
              <a:effectLst/>
              <a:latin typeface="+mn-lt"/>
              <a:ea typeface="Calibri"/>
              <a:cs typeface="Times New Roman"/>
            </a:rPr>
            <a:t/>
          </a:r>
          <a:br>
            <a:rPr lang="en-US" sz="1100" u="sng">
              <a:effectLst/>
              <a:latin typeface="+mn-lt"/>
              <a:ea typeface="Calibri"/>
              <a:cs typeface="Times New Roman"/>
            </a:rPr>
          </a:br>
          <a:r>
            <a:rPr lang="en-US" sz="1100" u="sng">
              <a:effectLst/>
              <a:latin typeface="+mn-lt"/>
              <a:ea typeface="Calibri"/>
              <a:cs typeface="Times New Roman"/>
            </a:rPr>
            <a:t>Highly Technical Equipment Formula</a:t>
          </a:r>
          <a:endParaRPr lang="en-US" sz="1100">
            <a:effectLst/>
            <a:latin typeface="+mn-lt"/>
            <a:ea typeface="Calibri"/>
            <a:cs typeface="Times New Roman"/>
          </a:endParaRP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Prepare room, equipment, supplies (CA013)</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Prepare, set-up and start IV, initial positioning and monitoring of patient (CA016)</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Assist physician or other qualified healthcare professional---directly related to physician work time (CA018, CA019 or CA020) or Perform procedure/service---NOT directly related to physician work time (CA021)</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Clean room/equipment by clinical staff (CA024)</a:t>
          </a:r>
        </a:p>
        <a:p>
          <a:pPr marL="342900" marR="0" lvl="0" indent="-342900">
            <a:lnSpc>
              <a:spcPct val="115000"/>
            </a:lnSpc>
            <a:spcBef>
              <a:spcPts val="0"/>
            </a:spcBef>
            <a:spcAft>
              <a:spcPts val="1000"/>
            </a:spcAft>
            <a:buFont typeface="Arial"/>
            <a:buChar char="•"/>
            <a:tabLst>
              <a:tab pos="457200" algn="l"/>
            </a:tabLst>
          </a:pPr>
          <a:r>
            <a:rPr lang="en-US" sz="1100">
              <a:effectLst/>
              <a:latin typeface="+mn-lt"/>
              <a:ea typeface="Calibri"/>
              <a:cs typeface="Times New Roman"/>
            </a:rPr>
            <a:t>Technologist QC's images in PACS, checking for all images, reformats, and dose page (CA030)</a:t>
          </a:r>
        </a:p>
        <a:p>
          <a:pPr marL="0" marR="0">
            <a:lnSpc>
              <a:spcPct val="115000"/>
            </a:lnSpc>
            <a:spcBef>
              <a:spcPts val="0"/>
            </a:spcBef>
            <a:spcAft>
              <a:spcPts val="1000"/>
            </a:spcAft>
          </a:pPr>
          <a:r>
            <a:rPr lang="en-US" sz="1100" u="sng">
              <a:effectLst/>
              <a:latin typeface="+mn-lt"/>
              <a:ea typeface="Calibri"/>
              <a:cs typeface="Times New Roman"/>
            </a:rPr>
            <a:t>Non-highly Technical Equipment Formula </a:t>
          </a:r>
          <a:endParaRPr lang="en-US" sz="1100">
            <a:effectLst/>
            <a:latin typeface="+mn-lt"/>
            <a:ea typeface="Calibri"/>
            <a:cs typeface="Times New Roman"/>
          </a:endParaRP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Entire service period, </a:t>
          </a:r>
          <a:r>
            <a:rPr lang="en-US" sz="1100" b="1" u="sng">
              <a:effectLst/>
              <a:latin typeface="+mn-lt"/>
              <a:ea typeface="Calibri"/>
              <a:cs typeface="Times New Roman"/>
            </a:rPr>
            <a:t>except</a:t>
          </a:r>
          <a:r>
            <a:rPr lang="en-US" sz="1100">
              <a:effectLst/>
              <a:latin typeface="+mn-lt"/>
              <a:ea typeface="Calibri"/>
              <a:cs typeface="Times New Roman"/>
            </a:rPr>
            <a:t> for the following: </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Complete post-procedure diagnostic forms, lab and x-ray requisitions (CA027)</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Review/read post-procedure x-ray, lab and pathology reports (CA028)</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Setup scope (nonfacility setting only) (CA015)</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scope (CA025)</a:t>
          </a:r>
        </a:p>
        <a:p>
          <a:pPr marL="742950" marR="0" lvl="1" indent="-285750">
            <a:lnSpc>
              <a:spcPct val="115000"/>
            </a:lnSpc>
            <a:spcBef>
              <a:spcPts val="0"/>
            </a:spcBef>
            <a:spcAft>
              <a:spcPts val="1000"/>
            </a:spcAft>
            <a:buFont typeface="Wingdings"/>
            <a:buChar char=""/>
            <a:tabLst>
              <a:tab pos="914400" algn="l"/>
            </a:tabLst>
          </a:pPr>
          <a:r>
            <a:rPr lang="en-US" sz="1100">
              <a:effectLst/>
              <a:latin typeface="+mn-lt"/>
              <a:ea typeface="Calibri"/>
              <a:cs typeface="Times New Roman"/>
            </a:rPr>
            <a:t>Clean surgical instrument package (CA026)</a:t>
          </a:r>
        </a:p>
        <a:p>
          <a:pPr marL="0" marR="0">
            <a:lnSpc>
              <a:spcPct val="115000"/>
            </a:lnSpc>
            <a:spcBef>
              <a:spcPts val="0"/>
            </a:spcBef>
            <a:spcAft>
              <a:spcPts val="1000"/>
            </a:spcAft>
          </a:pPr>
          <a:r>
            <a:rPr lang="en-US" sz="1100" u="sng">
              <a:effectLst/>
              <a:latin typeface="+mn-lt"/>
              <a:ea typeface="Calibri"/>
              <a:cs typeface="Times New Roman"/>
            </a:rPr>
            <a:t>Monitoring Equipment Formula</a:t>
          </a:r>
          <a:br>
            <a:rPr lang="en-US" sz="1100" u="sng">
              <a:effectLst/>
              <a:latin typeface="+mn-lt"/>
              <a:ea typeface="Calibri"/>
              <a:cs typeface="Times New Roman"/>
            </a:rPr>
          </a:br>
          <a:r>
            <a:rPr lang="en-US" sz="1100">
              <a:effectLst/>
              <a:latin typeface="+mn-lt"/>
              <a:ea typeface="Calibri"/>
              <a:cs typeface="Times New Roman"/>
            </a:rPr>
            <a:t>Please note: there is no longer patient monitoring following moderate sedation; however there are other instances when a patient should be monitored following a procedure. Please use this formula for equipment used for post-procedure monitoring not related to moderate sedation (please see guidelines on monitoring equipment standard package). </a:t>
          </a:r>
        </a:p>
        <a:p>
          <a:pPr marL="342900" marR="0" lvl="0" indent="-342900">
            <a:lnSpc>
              <a:spcPct val="115000"/>
            </a:lnSpc>
            <a:spcBef>
              <a:spcPts val="0"/>
            </a:spcBef>
            <a:spcAft>
              <a:spcPts val="1000"/>
            </a:spcAft>
            <a:buFont typeface="Arial"/>
            <a:buChar char="•"/>
            <a:tabLst>
              <a:tab pos="457200" algn="l"/>
            </a:tabLst>
          </a:pPr>
          <a:r>
            <a:rPr lang="en-US" sz="1100">
              <a:effectLst/>
              <a:latin typeface="+mn-lt"/>
              <a:ea typeface="Calibri"/>
              <a:cs typeface="Times New Roman"/>
            </a:rPr>
            <a:t>Monitor patient following procedure/service, multitasking 1:4 (CA022)*4 or Monitor patient following procedure/service, no multitasking (CA023)</a:t>
          </a:r>
        </a:p>
        <a:p>
          <a:pPr marL="0" marR="0">
            <a:lnSpc>
              <a:spcPct val="115000"/>
            </a:lnSpc>
            <a:spcBef>
              <a:spcPts val="0"/>
            </a:spcBef>
            <a:spcAft>
              <a:spcPts val="1000"/>
            </a:spcAft>
          </a:pPr>
          <a:r>
            <a:rPr lang="en-US" sz="1100" u="sng">
              <a:effectLst/>
              <a:latin typeface="+mn-lt"/>
              <a:ea typeface="Calibri"/>
              <a:cs typeface="Times New Roman"/>
            </a:rPr>
            <a:t>Scope Cleaning Formula</a:t>
          </a:r>
          <a:br>
            <a:rPr lang="en-US" sz="1100" u="sng">
              <a:effectLst/>
              <a:latin typeface="+mn-lt"/>
              <a:ea typeface="Calibri"/>
              <a:cs typeface="Times New Roman"/>
            </a:rPr>
          </a:br>
          <a:r>
            <a:rPr lang="en-US" sz="1100">
              <a:effectLst/>
              <a:latin typeface="+mn-lt"/>
              <a:ea typeface="Calibri"/>
              <a:cs typeface="Times New Roman"/>
            </a:rPr>
            <a:t>Please note: For scopes and related equipment include Clean Scope (CA025) rather than Clean room/equipment by clinical staff (CA024). Scopes could be considered highly-technical or non-highly technical. </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For non-highly technical scopes include entire service period, </a:t>
          </a:r>
          <a:r>
            <a:rPr lang="en-US" sz="1100" b="1" u="sng">
              <a:effectLst/>
              <a:latin typeface="+mn-lt"/>
              <a:ea typeface="Calibri"/>
              <a:cs typeface="Times New Roman"/>
            </a:rPr>
            <a:t>except</a:t>
          </a:r>
          <a:r>
            <a:rPr lang="en-US" sz="1100">
              <a:effectLst/>
              <a:latin typeface="+mn-lt"/>
              <a:ea typeface="Calibri"/>
              <a:cs typeface="Times New Roman"/>
            </a:rPr>
            <a:t> for the following: </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Prepare room, equipment, supplies (CA013)</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Complete post-procedure diagnostic forms, lab and x-ray requisitions (CA027)</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Review/read post-procedure x-ray, lab and pathology reports (CA028)</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room/equipment by clinical staff (CA024)</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surgical instrument package (CA026)</a:t>
          </a:r>
        </a:p>
        <a:p>
          <a:pPr marL="457200" marR="0" algn="ctr">
            <a:lnSpc>
              <a:spcPct val="115000"/>
            </a:lnSpc>
            <a:spcBef>
              <a:spcPts val="0"/>
            </a:spcBef>
            <a:spcAft>
              <a:spcPts val="0"/>
            </a:spcAft>
          </a:pPr>
          <a:r>
            <a:rPr lang="en-US" sz="1100">
              <a:effectLst/>
              <a:latin typeface="+mn-lt"/>
              <a:ea typeface="Calibri"/>
              <a:cs typeface="Times New Roman"/>
            </a:rPr>
            <a:t> </a:t>
          </a:r>
        </a:p>
        <a:p>
          <a:pPr marL="457200" marR="0" algn="ctr">
            <a:lnSpc>
              <a:spcPct val="115000"/>
            </a:lnSpc>
            <a:spcBef>
              <a:spcPts val="0"/>
            </a:spcBef>
            <a:spcAft>
              <a:spcPts val="0"/>
            </a:spcAft>
          </a:pPr>
          <a:r>
            <a:rPr lang="en-US" sz="1100">
              <a:effectLst/>
              <a:latin typeface="+mn-lt"/>
              <a:ea typeface="Calibri"/>
              <a:cs typeface="Times New Roman"/>
            </a:rPr>
            <a:t>OR</a:t>
          </a:r>
        </a:p>
        <a:p>
          <a:pPr marL="457200" marR="0" algn="ctr">
            <a:lnSpc>
              <a:spcPct val="115000"/>
            </a:lnSpc>
            <a:spcBef>
              <a:spcPts val="0"/>
            </a:spcBef>
            <a:spcAft>
              <a:spcPts val="0"/>
            </a:spcAft>
          </a:pPr>
          <a:r>
            <a:rPr lang="en-US" sz="1100">
              <a:effectLst/>
              <a:latin typeface="+mn-lt"/>
              <a:ea typeface="Calibri"/>
              <a:cs typeface="Times New Roman"/>
            </a:rPr>
            <a:t> </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For highly technical scopes include the following: </a:t>
          </a:r>
        </a:p>
        <a:p>
          <a:pPr marL="800100" marR="0" lvl="1" indent="-34290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Setup scope (nonfacility setting only) (CA015)</a:t>
          </a:r>
        </a:p>
        <a:p>
          <a:pPr marL="800100" marR="0" lvl="1" indent="-34290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Prepare, set-up and start IV, initial positioning and monitoring of patient (CA016)</a:t>
          </a:r>
        </a:p>
        <a:p>
          <a:pPr marL="800100" marR="0" lvl="1" indent="-34290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Assist physician or other qualified healthcare professional---directly related to physician work time (CA018, CA019 or CA020) or Perform procedure/service---NOT directly related to physician work time (CA021)</a:t>
          </a:r>
        </a:p>
        <a:p>
          <a:pPr marL="800100" marR="0" lvl="1" indent="-342900">
            <a:lnSpc>
              <a:spcPct val="115000"/>
            </a:lnSpc>
            <a:spcBef>
              <a:spcPts val="0"/>
            </a:spcBef>
            <a:spcAft>
              <a:spcPts val="1000"/>
            </a:spcAft>
            <a:buFont typeface="Wingdings"/>
            <a:buChar char=""/>
            <a:tabLst>
              <a:tab pos="914400" algn="l"/>
            </a:tabLst>
          </a:pPr>
          <a:r>
            <a:rPr lang="en-US" sz="1100">
              <a:effectLst/>
              <a:latin typeface="+mn-lt"/>
              <a:ea typeface="Calibri"/>
              <a:cs typeface="Times New Roman"/>
            </a:rPr>
            <a:t>Clean Scope (CA025)</a:t>
          </a:r>
        </a:p>
        <a:p>
          <a:pPr marL="0" marR="0">
            <a:lnSpc>
              <a:spcPct val="115000"/>
            </a:lnSpc>
            <a:spcBef>
              <a:spcPts val="0"/>
            </a:spcBef>
            <a:spcAft>
              <a:spcPts val="1000"/>
            </a:spcAft>
          </a:pPr>
          <a:r>
            <a:rPr lang="en-US" sz="1100" u="sng">
              <a:effectLst/>
              <a:latin typeface="+mn-lt"/>
              <a:ea typeface="Calibri"/>
              <a:cs typeface="Times New Roman"/>
            </a:rPr>
            <a:t>Surgical Instrument Package Cleaning Formula</a:t>
          </a:r>
          <a:r>
            <a:rPr lang="en-US" sz="1100">
              <a:effectLst/>
              <a:latin typeface="+mn-lt"/>
              <a:ea typeface="Calibri"/>
              <a:cs typeface="Times New Roman"/>
            </a:rPr>
            <a:t/>
          </a:r>
          <a:br>
            <a:rPr lang="en-US" sz="1100">
              <a:effectLst/>
              <a:latin typeface="+mn-lt"/>
              <a:ea typeface="Calibri"/>
              <a:cs typeface="Times New Roman"/>
            </a:rPr>
          </a:br>
          <a:r>
            <a:rPr lang="en-US" sz="1100">
              <a:effectLst/>
              <a:latin typeface="+mn-lt"/>
              <a:ea typeface="Calibri"/>
              <a:cs typeface="Times New Roman"/>
            </a:rPr>
            <a:t>Please note: For surgical instrument package include Clean surgical instrument package (CA026) rather than Clean room/equipment by clinical staff (CA024) </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Entire service period, </a:t>
          </a:r>
          <a:r>
            <a:rPr lang="en-US" sz="1100" b="1" u="sng">
              <a:effectLst/>
              <a:latin typeface="+mn-lt"/>
              <a:ea typeface="Calibri"/>
              <a:cs typeface="Times New Roman"/>
            </a:rPr>
            <a:t>except</a:t>
          </a:r>
          <a:r>
            <a:rPr lang="en-US" sz="1100">
              <a:effectLst/>
              <a:latin typeface="+mn-lt"/>
              <a:ea typeface="Calibri"/>
              <a:cs typeface="Times New Roman"/>
            </a:rPr>
            <a:t> for the following: </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Setup scope (nonfacility setting only) (CA015)</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room/equipment by clinical staff (CA024)</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scope (CA025)</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Complete post-procedure diagnostic forms, lab and x-ray requisitions (CA027)</a:t>
          </a:r>
        </a:p>
        <a:p>
          <a:pPr marL="742950" marR="0" lvl="1" indent="-285750">
            <a:lnSpc>
              <a:spcPct val="115000"/>
            </a:lnSpc>
            <a:spcBef>
              <a:spcPts val="0"/>
            </a:spcBef>
            <a:spcAft>
              <a:spcPts val="1000"/>
            </a:spcAft>
            <a:buFont typeface="Wingdings"/>
            <a:buChar char=""/>
            <a:tabLst>
              <a:tab pos="914400" algn="l"/>
            </a:tabLst>
          </a:pPr>
          <a:r>
            <a:rPr lang="en-US" sz="1100">
              <a:effectLst/>
              <a:latin typeface="+mn-lt"/>
              <a:ea typeface="Calibri"/>
              <a:cs typeface="Times New Roman"/>
            </a:rPr>
            <a:t>Review/read post-procedure x-ray, lab and pathology reports (CA028)</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I197"/>
  <sheetViews>
    <sheetView tabSelected="1" zoomScale="80" zoomScaleNormal="80" zoomScaleSheetLayoutView="110" workbookViewId="0">
      <pane ySplit="6" topLeftCell="A7" activePane="bottomLeft" state="frozen"/>
      <selection pane="bottomLeft"/>
    </sheetView>
  </sheetViews>
  <sheetFormatPr defaultRowHeight="12.75" x14ac:dyDescent="0.2"/>
  <cols>
    <col min="1" max="1" width="12.42578125" style="41" customWidth="1"/>
    <col min="2" max="2" width="61.140625" style="43" customWidth="1"/>
    <col min="3" max="3" width="29.28515625" style="3" customWidth="1"/>
    <col min="4" max="4" width="11.28515625" style="41" bestFit="1" customWidth="1"/>
    <col min="5" max="5" width="12.42578125" style="43" customWidth="1"/>
    <col min="6" max="6" width="10.85546875" style="43" customWidth="1"/>
    <col min="7" max="7" width="10.85546875" style="42" customWidth="1"/>
    <col min="8" max="9" width="10.85546875" style="44" customWidth="1"/>
    <col min="10" max="251" width="9.140625" style="5"/>
    <col min="252" max="252" width="62.5703125" style="5" customWidth="1"/>
    <col min="253" max="253" width="8.140625" style="5" customWidth="1"/>
    <col min="254" max="254" width="11.28515625" style="5" bestFit="1" customWidth="1"/>
    <col min="255" max="260" width="9.7109375" style="5" customWidth="1"/>
    <col min="261" max="507" width="9.140625" style="5"/>
    <col min="508" max="508" width="62.5703125" style="5" customWidth="1"/>
    <col min="509" max="509" width="8.140625" style="5" customWidth="1"/>
    <col min="510" max="510" width="11.28515625" style="5" bestFit="1" customWidth="1"/>
    <col min="511" max="516" width="9.7109375" style="5" customWidth="1"/>
    <col min="517" max="763" width="9.140625" style="5"/>
    <col min="764" max="764" width="62.5703125" style="5" customWidth="1"/>
    <col min="765" max="765" width="8.140625" style="5" customWidth="1"/>
    <col min="766" max="766" width="11.28515625" style="5" bestFit="1" customWidth="1"/>
    <col min="767" max="772" width="9.7109375" style="5" customWidth="1"/>
    <col min="773" max="1019" width="9.140625" style="5"/>
    <col min="1020" max="1020" width="62.5703125" style="5" customWidth="1"/>
    <col min="1021" max="1021" width="8.140625" style="5" customWidth="1"/>
    <col min="1022" max="1022" width="11.28515625" style="5" bestFit="1" customWidth="1"/>
    <col min="1023" max="1028" width="9.7109375" style="5" customWidth="1"/>
    <col min="1029" max="1275" width="9.140625" style="5"/>
    <col min="1276" max="1276" width="62.5703125" style="5" customWidth="1"/>
    <col min="1277" max="1277" width="8.140625" style="5" customWidth="1"/>
    <col min="1278" max="1278" width="11.28515625" style="5" bestFit="1" customWidth="1"/>
    <col min="1279" max="1284" width="9.7109375" style="5" customWidth="1"/>
    <col min="1285" max="1531" width="9.140625" style="5"/>
    <col min="1532" max="1532" width="62.5703125" style="5" customWidth="1"/>
    <col min="1533" max="1533" width="8.140625" style="5" customWidth="1"/>
    <col min="1534" max="1534" width="11.28515625" style="5" bestFit="1" customWidth="1"/>
    <col min="1535" max="1540" width="9.7109375" style="5" customWidth="1"/>
    <col min="1541" max="1787" width="9.140625" style="5"/>
    <col min="1788" max="1788" width="62.5703125" style="5" customWidth="1"/>
    <col min="1789" max="1789" width="8.140625" style="5" customWidth="1"/>
    <col min="1790" max="1790" width="11.28515625" style="5" bestFit="1" customWidth="1"/>
    <col min="1791" max="1796" width="9.7109375" style="5" customWidth="1"/>
    <col min="1797" max="2043" width="9.140625" style="5"/>
    <col min="2044" max="2044" width="62.5703125" style="5" customWidth="1"/>
    <col min="2045" max="2045" width="8.140625" style="5" customWidth="1"/>
    <col min="2046" max="2046" width="11.28515625" style="5" bestFit="1" customWidth="1"/>
    <col min="2047" max="2052" width="9.7109375" style="5" customWidth="1"/>
    <col min="2053" max="2299" width="9.140625" style="5"/>
    <col min="2300" max="2300" width="62.5703125" style="5" customWidth="1"/>
    <col min="2301" max="2301" width="8.140625" style="5" customWidth="1"/>
    <col min="2302" max="2302" width="11.28515625" style="5" bestFit="1" customWidth="1"/>
    <col min="2303" max="2308" width="9.7109375" style="5" customWidth="1"/>
    <col min="2309" max="2555" width="9.140625" style="5"/>
    <col min="2556" max="2556" width="62.5703125" style="5" customWidth="1"/>
    <col min="2557" max="2557" width="8.140625" style="5" customWidth="1"/>
    <col min="2558" max="2558" width="11.28515625" style="5" bestFit="1" customWidth="1"/>
    <col min="2559" max="2564" width="9.7109375" style="5" customWidth="1"/>
    <col min="2565" max="2811" width="9.140625" style="5"/>
    <col min="2812" max="2812" width="62.5703125" style="5" customWidth="1"/>
    <col min="2813" max="2813" width="8.140625" style="5" customWidth="1"/>
    <col min="2814" max="2814" width="11.28515625" style="5" bestFit="1" customWidth="1"/>
    <col min="2815" max="2820" width="9.7109375" style="5" customWidth="1"/>
    <col min="2821" max="3067" width="9.140625" style="5"/>
    <col min="3068" max="3068" width="62.5703125" style="5" customWidth="1"/>
    <col min="3069" max="3069" width="8.140625" style="5" customWidth="1"/>
    <col min="3070" max="3070" width="11.28515625" style="5" bestFit="1" customWidth="1"/>
    <col min="3071" max="3076" width="9.7109375" style="5" customWidth="1"/>
    <col min="3077" max="3323" width="9.140625" style="5"/>
    <col min="3324" max="3324" width="62.5703125" style="5" customWidth="1"/>
    <col min="3325" max="3325" width="8.140625" style="5" customWidth="1"/>
    <col min="3326" max="3326" width="11.28515625" style="5" bestFit="1" customWidth="1"/>
    <col min="3327" max="3332" width="9.7109375" style="5" customWidth="1"/>
    <col min="3333" max="3579" width="9.140625" style="5"/>
    <col min="3580" max="3580" width="62.5703125" style="5" customWidth="1"/>
    <col min="3581" max="3581" width="8.140625" style="5" customWidth="1"/>
    <col min="3582" max="3582" width="11.28515625" style="5" bestFit="1" customWidth="1"/>
    <col min="3583" max="3588" width="9.7109375" style="5" customWidth="1"/>
    <col min="3589" max="3835" width="9.140625" style="5"/>
    <col min="3836" max="3836" width="62.5703125" style="5" customWidth="1"/>
    <col min="3837" max="3837" width="8.140625" style="5" customWidth="1"/>
    <col min="3838" max="3838" width="11.28515625" style="5" bestFit="1" customWidth="1"/>
    <col min="3839" max="3844" width="9.7109375" style="5" customWidth="1"/>
    <col min="3845" max="4091" width="9.140625" style="5"/>
    <col min="4092" max="4092" width="62.5703125" style="5" customWidth="1"/>
    <col min="4093" max="4093" width="8.140625" style="5" customWidth="1"/>
    <col min="4094" max="4094" width="11.28515625" style="5" bestFit="1" customWidth="1"/>
    <col min="4095" max="4100" width="9.7109375" style="5" customWidth="1"/>
    <col min="4101" max="4347" width="9.140625" style="5"/>
    <col min="4348" max="4348" width="62.5703125" style="5" customWidth="1"/>
    <col min="4349" max="4349" width="8.140625" style="5" customWidth="1"/>
    <col min="4350" max="4350" width="11.28515625" style="5" bestFit="1" customWidth="1"/>
    <col min="4351" max="4356" width="9.7109375" style="5" customWidth="1"/>
    <col min="4357" max="4603" width="9.140625" style="5"/>
    <col min="4604" max="4604" width="62.5703125" style="5" customWidth="1"/>
    <col min="4605" max="4605" width="8.140625" style="5" customWidth="1"/>
    <col min="4606" max="4606" width="11.28515625" style="5" bestFit="1" customWidth="1"/>
    <col min="4607" max="4612" width="9.7109375" style="5" customWidth="1"/>
    <col min="4613" max="4859" width="9.140625" style="5"/>
    <col min="4860" max="4860" width="62.5703125" style="5" customWidth="1"/>
    <col min="4861" max="4861" width="8.140625" style="5" customWidth="1"/>
    <col min="4862" max="4862" width="11.28515625" style="5" bestFit="1" customWidth="1"/>
    <col min="4863" max="4868" width="9.7109375" style="5" customWidth="1"/>
    <col min="4869" max="5115" width="9.140625" style="5"/>
    <col min="5116" max="5116" width="62.5703125" style="5" customWidth="1"/>
    <col min="5117" max="5117" width="8.140625" style="5" customWidth="1"/>
    <col min="5118" max="5118" width="11.28515625" style="5" bestFit="1" customWidth="1"/>
    <col min="5119" max="5124" width="9.7109375" style="5" customWidth="1"/>
    <col min="5125" max="5371" width="9.140625" style="5"/>
    <col min="5372" max="5372" width="62.5703125" style="5" customWidth="1"/>
    <col min="5373" max="5373" width="8.140625" style="5" customWidth="1"/>
    <col min="5374" max="5374" width="11.28515625" style="5" bestFit="1" customWidth="1"/>
    <col min="5375" max="5380" width="9.7109375" style="5" customWidth="1"/>
    <col min="5381" max="5627" width="9.140625" style="5"/>
    <col min="5628" max="5628" width="62.5703125" style="5" customWidth="1"/>
    <col min="5629" max="5629" width="8.140625" style="5" customWidth="1"/>
    <col min="5630" max="5630" width="11.28515625" style="5" bestFit="1" customWidth="1"/>
    <col min="5631" max="5636" width="9.7109375" style="5" customWidth="1"/>
    <col min="5637" max="5883" width="9.140625" style="5"/>
    <col min="5884" max="5884" width="62.5703125" style="5" customWidth="1"/>
    <col min="5885" max="5885" width="8.140625" style="5" customWidth="1"/>
    <col min="5886" max="5886" width="11.28515625" style="5" bestFit="1" customWidth="1"/>
    <col min="5887" max="5892" width="9.7109375" style="5" customWidth="1"/>
    <col min="5893" max="6139" width="9.140625" style="5"/>
    <col min="6140" max="6140" width="62.5703125" style="5" customWidth="1"/>
    <col min="6141" max="6141" width="8.140625" style="5" customWidth="1"/>
    <col min="6142" max="6142" width="11.28515625" style="5" bestFit="1" customWidth="1"/>
    <col min="6143" max="6148" width="9.7109375" style="5" customWidth="1"/>
    <col min="6149" max="6395" width="9.140625" style="5"/>
    <col min="6396" max="6396" width="62.5703125" style="5" customWidth="1"/>
    <col min="6397" max="6397" width="8.140625" style="5" customWidth="1"/>
    <col min="6398" max="6398" width="11.28515625" style="5" bestFit="1" customWidth="1"/>
    <col min="6399" max="6404" width="9.7109375" style="5" customWidth="1"/>
    <col min="6405" max="6651" width="9.140625" style="5"/>
    <col min="6652" max="6652" width="62.5703125" style="5" customWidth="1"/>
    <col min="6653" max="6653" width="8.140625" style="5" customWidth="1"/>
    <col min="6654" max="6654" width="11.28515625" style="5" bestFit="1" customWidth="1"/>
    <col min="6655" max="6660" width="9.7109375" style="5" customWidth="1"/>
    <col min="6661" max="6907" width="9.140625" style="5"/>
    <col min="6908" max="6908" width="62.5703125" style="5" customWidth="1"/>
    <col min="6909" max="6909" width="8.140625" style="5" customWidth="1"/>
    <col min="6910" max="6910" width="11.28515625" style="5" bestFit="1" customWidth="1"/>
    <col min="6911" max="6916" width="9.7109375" style="5" customWidth="1"/>
    <col min="6917" max="7163" width="9.140625" style="5"/>
    <col min="7164" max="7164" width="62.5703125" style="5" customWidth="1"/>
    <col min="7165" max="7165" width="8.140625" style="5" customWidth="1"/>
    <col min="7166" max="7166" width="11.28515625" style="5" bestFit="1" customWidth="1"/>
    <col min="7167" max="7172" width="9.7109375" style="5" customWidth="1"/>
    <col min="7173" max="7419" width="9.140625" style="5"/>
    <col min="7420" max="7420" width="62.5703125" style="5" customWidth="1"/>
    <col min="7421" max="7421" width="8.140625" style="5" customWidth="1"/>
    <col min="7422" max="7422" width="11.28515625" style="5" bestFit="1" customWidth="1"/>
    <col min="7423" max="7428" width="9.7109375" style="5" customWidth="1"/>
    <col min="7429" max="7675" width="9.140625" style="5"/>
    <col min="7676" max="7676" width="62.5703125" style="5" customWidth="1"/>
    <col min="7677" max="7677" width="8.140625" style="5" customWidth="1"/>
    <col min="7678" max="7678" width="11.28515625" style="5" bestFit="1" customWidth="1"/>
    <col min="7679" max="7684" width="9.7109375" style="5" customWidth="1"/>
    <col min="7685" max="7931" width="9.140625" style="5"/>
    <col min="7932" max="7932" width="62.5703125" style="5" customWidth="1"/>
    <col min="7933" max="7933" width="8.140625" style="5" customWidth="1"/>
    <col min="7934" max="7934" width="11.28515625" style="5" bestFit="1" customWidth="1"/>
    <col min="7935" max="7940" width="9.7109375" style="5" customWidth="1"/>
    <col min="7941" max="8187" width="9.140625" style="5"/>
    <col min="8188" max="8188" width="62.5703125" style="5" customWidth="1"/>
    <col min="8189" max="8189" width="8.140625" style="5" customWidth="1"/>
    <col min="8190" max="8190" width="11.28515625" style="5" bestFit="1" customWidth="1"/>
    <col min="8191" max="8196" width="9.7109375" style="5" customWidth="1"/>
    <col min="8197" max="8443" width="9.140625" style="5"/>
    <col min="8444" max="8444" width="62.5703125" style="5" customWidth="1"/>
    <col min="8445" max="8445" width="8.140625" style="5" customWidth="1"/>
    <col min="8446" max="8446" width="11.28515625" style="5" bestFit="1" customWidth="1"/>
    <col min="8447" max="8452" width="9.7109375" style="5" customWidth="1"/>
    <col min="8453" max="8699" width="9.140625" style="5"/>
    <col min="8700" max="8700" width="62.5703125" style="5" customWidth="1"/>
    <col min="8701" max="8701" width="8.140625" style="5" customWidth="1"/>
    <col min="8702" max="8702" width="11.28515625" style="5" bestFit="1" customWidth="1"/>
    <col min="8703" max="8708" width="9.7109375" style="5" customWidth="1"/>
    <col min="8709" max="8955" width="9.140625" style="5"/>
    <col min="8956" max="8956" width="62.5703125" style="5" customWidth="1"/>
    <col min="8957" max="8957" width="8.140625" style="5" customWidth="1"/>
    <col min="8958" max="8958" width="11.28515625" style="5" bestFit="1" customWidth="1"/>
    <col min="8959" max="8964" width="9.7109375" style="5" customWidth="1"/>
    <col min="8965" max="9211" width="9.140625" style="5"/>
    <col min="9212" max="9212" width="62.5703125" style="5" customWidth="1"/>
    <col min="9213" max="9213" width="8.140625" style="5" customWidth="1"/>
    <col min="9214" max="9214" width="11.28515625" style="5" bestFit="1" customWidth="1"/>
    <col min="9215" max="9220" width="9.7109375" style="5" customWidth="1"/>
    <col min="9221" max="9467" width="9.140625" style="5"/>
    <col min="9468" max="9468" width="62.5703125" style="5" customWidth="1"/>
    <col min="9469" max="9469" width="8.140625" style="5" customWidth="1"/>
    <col min="9470" max="9470" width="11.28515625" style="5" bestFit="1" customWidth="1"/>
    <col min="9471" max="9476" width="9.7109375" style="5" customWidth="1"/>
    <col min="9477" max="9723" width="9.140625" style="5"/>
    <col min="9724" max="9724" width="62.5703125" style="5" customWidth="1"/>
    <col min="9725" max="9725" width="8.140625" style="5" customWidth="1"/>
    <col min="9726" max="9726" width="11.28515625" style="5" bestFit="1" customWidth="1"/>
    <col min="9727" max="9732" width="9.7109375" style="5" customWidth="1"/>
    <col min="9733" max="9979" width="9.140625" style="5"/>
    <col min="9980" max="9980" width="62.5703125" style="5" customWidth="1"/>
    <col min="9981" max="9981" width="8.140625" style="5" customWidth="1"/>
    <col min="9982" max="9982" width="11.28515625" style="5" bestFit="1" customWidth="1"/>
    <col min="9983" max="9988" width="9.7109375" style="5" customWidth="1"/>
    <col min="9989" max="10235" width="9.140625" style="5"/>
    <col min="10236" max="10236" width="62.5703125" style="5" customWidth="1"/>
    <col min="10237" max="10237" width="8.140625" style="5" customWidth="1"/>
    <col min="10238" max="10238" width="11.28515625" style="5" bestFit="1" customWidth="1"/>
    <col min="10239" max="10244" width="9.7109375" style="5" customWidth="1"/>
    <col min="10245" max="10491" width="9.140625" style="5"/>
    <col min="10492" max="10492" width="62.5703125" style="5" customWidth="1"/>
    <col min="10493" max="10493" width="8.140625" style="5" customWidth="1"/>
    <col min="10494" max="10494" width="11.28515625" style="5" bestFit="1" customWidth="1"/>
    <col min="10495" max="10500" width="9.7109375" style="5" customWidth="1"/>
    <col min="10501" max="10747" width="9.140625" style="5"/>
    <col min="10748" max="10748" width="62.5703125" style="5" customWidth="1"/>
    <col min="10749" max="10749" width="8.140625" style="5" customWidth="1"/>
    <col min="10750" max="10750" width="11.28515625" style="5" bestFit="1" customWidth="1"/>
    <col min="10751" max="10756" width="9.7109375" style="5" customWidth="1"/>
    <col min="10757" max="11003" width="9.140625" style="5"/>
    <col min="11004" max="11004" width="62.5703125" style="5" customWidth="1"/>
    <col min="11005" max="11005" width="8.140625" style="5" customWidth="1"/>
    <col min="11006" max="11006" width="11.28515625" style="5" bestFit="1" customWidth="1"/>
    <col min="11007" max="11012" width="9.7109375" style="5" customWidth="1"/>
    <col min="11013" max="11259" width="9.140625" style="5"/>
    <col min="11260" max="11260" width="62.5703125" style="5" customWidth="1"/>
    <col min="11261" max="11261" width="8.140625" style="5" customWidth="1"/>
    <col min="11262" max="11262" width="11.28515625" style="5" bestFit="1" customWidth="1"/>
    <col min="11263" max="11268" width="9.7109375" style="5" customWidth="1"/>
    <col min="11269" max="11515" width="9.140625" style="5"/>
    <col min="11516" max="11516" width="62.5703125" style="5" customWidth="1"/>
    <col min="11517" max="11517" width="8.140625" style="5" customWidth="1"/>
    <col min="11518" max="11518" width="11.28515625" style="5" bestFit="1" customWidth="1"/>
    <col min="11519" max="11524" width="9.7109375" style="5" customWidth="1"/>
    <col min="11525" max="11771" width="9.140625" style="5"/>
    <col min="11772" max="11772" width="62.5703125" style="5" customWidth="1"/>
    <col min="11773" max="11773" width="8.140625" style="5" customWidth="1"/>
    <col min="11774" max="11774" width="11.28515625" style="5" bestFit="1" customWidth="1"/>
    <col min="11775" max="11780" width="9.7109375" style="5" customWidth="1"/>
    <col min="11781" max="12027" width="9.140625" style="5"/>
    <col min="12028" max="12028" width="62.5703125" style="5" customWidth="1"/>
    <col min="12029" max="12029" width="8.140625" style="5" customWidth="1"/>
    <col min="12030" max="12030" width="11.28515625" style="5" bestFit="1" customWidth="1"/>
    <col min="12031" max="12036" width="9.7109375" style="5" customWidth="1"/>
    <col min="12037" max="12283" width="9.140625" style="5"/>
    <col min="12284" max="12284" width="62.5703125" style="5" customWidth="1"/>
    <col min="12285" max="12285" width="8.140625" style="5" customWidth="1"/>
    <col min="12286" max="12286" width="11.28515625" style="5" bestFit="1" customWidth="1"/>
    <col min="12287" max="12292" width="9.7109375" style="5" customWidth="1"/>
    <col min="12293" max="12539" width="9.140625" style="5"/>
    <col min="12540" max="12540" width="62.5703125" style="5" customWidth="1"/>
    <col min="12541" max="12541" width="8.140625" style="5" customWidth="1"/>
    <col min="12542" max="12542" width="11.28515625" style="5" bestFit="1" customWidth="1"/>
    <col min="12543" max="12548" width="9.7109375" style="5" customWidth="1"/>
    <col min="12549" max="12795" width="9.140625" style="5"/>
    <col min="12796" max="12796" width="62.5703125" style="5" customWidth="1"/>
    <col min="12797" max="12797" width="8.140625" style="5" customWidth="1"/>
    <col min="12798" max="12798" width="11.28515625" style="5" bestFit="1" customWidth="1"/>
    <col min="12799" max="12804" width="9.7109375" style="5" customWidth="1"/>
    <col min="12805" max="13051" width="9.140625" style="5"/>
    <col min="13052" max="13052" width="62.5703125" style="5" customWidth="1"/>
    <col min="13053" max="13053" width="8.140625" style="5" customWidth="1"/>
    <col min="13054" max="13054" width="11.28515625" style="5" bestFit="1" customWidth="1"/>
    <col min="13055" max="13060" width="9.7109375" style="5" customWidth="1"/>
    <col min="13061" max="13307" width="9.140625" style="5"/>
    <col min="13308" max="13308" width="62.5703125" style="5" customWidth="1"/>
    <col min="13309" max="13309" width="8.140625" style="5" customWidth="1"/>
    <col min="13310" max="13310" width="11.28515625" style="5" bestFit="1" customWidth="1"/>
    <col min="13311" max="13316" width="9.7109375" style="5" customWidth="1"/>
    <col min="13317" max="13563" width="9.140625" style="5"/>
    <col min="13564" max="13564" width="62.5703125" style="5" customWidth="1"/>
    <col min="13565" max="13565" width="8.140625" style="5" customWidth="1"/>
    <col min="13566" max="13566" width="11.28515625" style="5" bestFit="1" customWidth="1"/>
    <col min="13567" max="13572" width="9.7109375" style="5" customWidth="1"/>
    <col min="13573" max="13819" width="9.140625" style="5"/>
    <col min="13820" max="13820" width="62.5703125" style="5" customWidth="1"/>
    <col min="13821" max="13821" width="8.140625" style="5" customWidth="1"/>
    <col min="13822" max="13822" width="11.28515625" style="5" bestFit="1" customWidth="1"/>
    <col min="13823" max="13828" width="9.7109375" style="5" customWidth="1"/>
    <col min="13829" max="14075" width="9.140625" style="5"/>
    <col min="14076" max="14076" width="62.5703125" style="5" customWidth="1"/>
    <col min="14077" max="14077" width="8.140625" style="5" customWidth="1"/>
    <col min="14078" max="14078" width="11.28515625" style="5" bestFit="1" customWidth="1"/>
    <col min="14079" max="14084" width="9.7109375" style="5" customWidth="1"/>
    <col min="14085" max="14331" width="9.140625" style="5"/>
    <col min="14332" max="14332" width="62.5703125" style="5" customWidth="1"/>
    <col min="14333" max="14333" width="8.140625" style="5" customWidth="1"/>
    <col min="14334" max="14334" width="11.28515625" style="5" bestFit="1" customWidth="1"/>
    <col min="14335" max="14340" width="9.7109375" style="5" customWidth="1"/>
    <col min="14341" max="14587" width="9.140625" style="5"/>
    <col min="14588" max="14588" width="62.5703125" style="5" customWidth="1"/>
    <col min="14589" max="14589" width="8.140625" style="5" customWidth="1"/>
    <col min="14590" max="14590" width="11.28515625" style="5" bestFit="1" customWidth="1"/>
    <col min="14591" max="14596" width="9.7109375" style="5" customWidth="1"/>
    <col min="14597" max="14843" width="9.140625" style="5"/>
    <col min="14844" max="14844" width="62.5703125" style="5" customWidth="1"/>
    <col min="14845" max="14845" width="8.140625" style="5" customWidth="1"/>
    <col min="14846" max="14846" width="11.28515625" style="5" bestFit="1" customWidth="1"/>
    <col min="14847" max="14852" width="9.7109375" style="5" customWidth="1"/>
    <col min="14853" max="15099" width="9.140625" style="5"/>
    <col min="15100" max="15100" width="62.5703125" style="5" customWidth="1"/>
    <col min="15101" max="15101" width="8.140625" style="5" customWidth="1"/>
    <col min="15102" max="15102" width="11.28515625" style="5" bestFit="1" customWidth="1"/>
    <col min="15103" max="15108" width="9.7109375" style="5" customWidth="1"/>
    <col min="15109" max="15355" width="9.140625" style="5"/>
    <col min="15356" max="15356" width="62.5703125" style="5" customWidth="1"/>
    <col min="15357" max="15357" width="8.140625" style="5" customWidth="1"/>
    <col min="15358" max="15358" width="11.28515625" style="5" bestFit="1" customWidth="1"/>
    <col min="15359" max="15364" width="9.7109375" style="5" customWidth="1"/>
    <col min="15365" max="15611" width="9.140625" style="5"/>
    <col min="15612" max="15612" width="62.5703125" style="5" customWidth="1"/>
    <col min="15613" max="15613" width="8.140625" style="5" customWidth="1"/>
    <col min="15614" max="15614" width="11.28515625" style="5" bestFit="1" customWidth="1"/>
    <col min="15615" max="15620" width="9.7109375" style="5" customWidth="1"/>
    <col min="15621" max="15867" width="9.140625" style="5"/>
    <col min="15868" max="15868" width="62.5703125" style="5" customWidth="1"/>
    <col min="15869" max="15869" width="8.140625" style="5" customWidth="1"/>
    <col min="15870" max="15870" width="11.28515625" style="5" bestFit="1" customWidth="1"/>
    <col min="15871" max="15876" width="9.7109375" style="5" customWidth="1"/>
    <col min="15877" max="16123" width="9.140625" style="5"/>
    <col min="16124" max="16124" width="62.5703125" style="5" customWidth="1"/>
    <col min="16125" max="16125" width="8.140625" style="5" customWidth="1"/>
    <col min="16126" max="16126" width="11.28515625" style="5" bestFit="1" customWidth="1"/>
    <col min="16127" max="16132" width="9.7109375" style="5" customWidth="1"/>
    <col min="16133" max="16384" width="9.140625" style="5"/>
  </cols>
  <sheetData>
    <row r="1" spans="1:9" ht="18.75" customHeight="1" thickBot="1" x14ac:dyDescent="0.3">
      <c r="A1" s="4"/>
      <c r="B1" s="246" t="s">
        <v>167</v>
      </c>
      <c r="C1" s="94"/>
      <c r="D1" s="95"/>
      <c r="E1" s="95"/>
      <c r="F1" s="224" t="s">
        <v>169</v>
      </c>
      <c r="G1" s="225"/>
      <c r="H1" s="228"/>
      <c r="I1" s="229"/>
    </row>
    <row r="2" spans="1:9" ht="30" customHeight="1" thickBot="1" x14ac:dyDescent="0.25">
      <c r="A2" s="108"/>
      <c r="B2" s="6"/>
      <c r="C2" s="96"/>
      <c r="D2" s="97"/>
      <c r="E2" s="98"/>
      <c r="F2" s="222">
        <v>43130</v>
      </c>
      <c r="G2" s="223"/>
      <c r="H2" s="230">
        <v>43180</v>
      </c>
      <c r="I2" s="231"/>
    </row>
    <row r="3" spans="1:9" ht="15.75" customHeight="1" thickBot="1" x14ac:dyDescent="0.25">
      <c r="A3" s="109"/>
      <c r="B3" s="7"/>
      <c r="C3" s="96"/>
      <c r="D3" s="97"/>
      <c r="E3" s="98"/>
      <c r="F3" s="242" t="s">
        <v>170</v>
      </c>
      <c r="G3" s="243"/>
      <c r="H3" s="232" t="s">
        <v>171</v>
      </c>
      <c r="I3" s="233"/>
    </row>
    <row r="4" spans="1:9" s="11" customFormat="1" ht="67.5" customHeight="1" thickBot="1" x14ac:dyDescent="0.25">
      <c r="A4" s="33" t="s">
        <v>127</v>
      </c>
      <c r="B4" s="8"/>
      <c r="C4" s="9" t="s">
        <v>81</v>
      </c>
      <c r="D4" s="10" t="s">
        <v>131</v>
      </c>
      <c r="E4" s="9" t="s">
        <v>166</v>
      </c>
      <c r="F4" s="244"/>
      <c r="G4" s="245"/>
      <c r="H4" s="234"/>
      <c r="I4" s="235"/>
    </row>
    <row r="5" spans="1:9" s="11" customFormat="1" ht="18.75" customHeight="1" x14ac:dyDescent="0.2">
      <c r="A5" s="12"/>
      <c r="B5" s="236" t="s">
        <v>22</v>
      </c>
      <c r="C5" s="100"/>
      <c r="D5" s="13"/>
      <c r="E5" s="101"/>
      <c r="F5" s="143" t="s">
        <v>23</v>
      </c>
      <c r="G5" s="144" t="s">
        <v>24</v>
      </c>
      <c r="H5" s="145" t="s">
        <v>23</v>
      </c>
      <c r="I5" s="146" t="s">
        <v>24</v>
      </c>
    </row>
    <row r="6" spans="1:9" s="11" customFormat="1" ht="18.75" customHeight="1" thickBot="1" x14ac:dyDescent="0.25">
      <c r="A6" s="108"/>
      <c r="B6" s="237" t="s">
        <v>25</v>
      </c>
      <c r="C6" s="102"/>
      <c r="D6" s="103"/>
      <c r="E6" s="104"/>
      <c r="F6" s="216" t="s">
        <v>172</v>
      </c>
      <c r="G6" s="217" t="s">
        <v>172</v>
      </c>
      <c r="H6" s="211" t="s">
        <v>172</v>
      </c>
      <c r="I6" s="212" t="s">
        <v>172</v>
      </c>
    </row>
    <row r="7" spans="1:9" ht="18.75" customHeight="1" thickBot="1" x14ac:dyDescent="0.25">
      <c r="A7" s="9"/>
      <c r="B7" s="238" t="s">
        <v>162</v>
      </c>
      <c r="C7" s="105"/>
      <c r="D7" s="78" t="s">
        <v>37</v>
      </c>
      <c r="E7" s="50" t="s">
        <v>38</v>
      </c>
      <c r="F7" s="147">
        <f>SUM(F$8:F$10)</f>
        <v>0</v>
      </c>
      <c r="G7" s="148">
        <f t="shared" ref="G7:I7" si="0">SUM(G$8:G$10)</f>
        <v>180</v>
      </c>
      <c r="H7" s="149">
        <f t="shared" si="0"/>
        <v>0</v>
      </c>
      <c r="I7" s="150">
        <f t="shared" si="0"/>
        <v>108</v>
      </c>
    </row>
    <row r="8" spans="1:9" ht="18.75" customHeight="1" x14ac:dyDescent="0.2">
      <c r="A8" s="110"/>
      <c r="B8" s="239" t="s">
        <v>163</v>
      </c>
      <c r="C8" s="106"/>
      <c r="D8" s="79" t="s">
        <v>37</v>
      </c>
      <c r="E8" s="50" t="s">
        <v>38</v>
      </c>
      <c r="F8" s="151">
        <f t="shared" ref="F8:I8" si="1">SUM(F$13:F$22)</f>
        <v>0</v>
      </c>
      <c r="G8" s="152">
        <f t="shared" si="1"/>
        <v>60</v>
      </c>
      <c r="H8" s="153">
        <f t="shared" si="1"/>
        <v>0</v>
      </c>
      <c r="I8" s="154">
        <f t="shared" si="1"/>
        <v>60</v>
      </c>
    </row>
    <row r="9" spans="1:9" ht="18.75" customHeight="1" x14ac:dyDescent="0.2">
      <c r="A9" s="111"/>
      <c r="B9" s="240" t="s">
        <v>164</v>
      </c>
      <c r="C9" s="2"/>
      <c r="D9" s="80" t="s">
        <v>37</v>
      </c>
      <c r="E9" s="50" t="s">
        <v>38</v>
      </c>
      <c r="F9" s="155">
        <f t="shared" ref="F9:I9" si="2">SUM(F$27:F$62)</f>
        <v>0</v>
      </c>
      <c r="G9" s="156">
        <f t="shared" si="2"/>
        <v>12</v>
      </c>
      <c r="H9" s="157">
        <f t="shared" si="2"/>
        <v>0</v>
      </c>
      <c r="I9" s="158">
        <f t="shared" si="2"/>
        <v>12</v>
      </c>
    </row>
    <row r="10" spans="1:9" ht="18.75" customHeight="1" thickBot="1" x14ac:dyDescent="0.25">
      <c r="A10" s="112"/>
      <c r="B10" s="241" t="s">
        <v>165</v>
      </c>
      <c r="C10" s="107"/>
      <c r="D10" s="81" t="s">
        <v>37</v>
      </c>
      <c r="E10" s="50" t="s">
        <v>38</v>
      </c>
      <c r="F10" s="155">
        <f t="shared" ref="F10:I10" si="3">F$66+F$67+F$74+F$75+F$76</f>
        <v>0</v>
      </c>
      <c r="G10" s="159">
        <f t="shared" si="3"/>
        <v>108</v>
      </c>
      <c r="H10" s="157">
        <f t="shared" si="3"/>
        <v>0</v>
      </c>
      <c r="I10" s="160">
        <f t="shared" si="3"/>
        <v>36</v>
      </c>
    </row>
    <row r="11" spans="1:9" ht="16.5" thickBot="1" x14ac:dyDescent="0.25">
      <c r="A11" s="14"/>
      <c r="B11" s="82" t="s">
        <v>126</v>
      </c>
      <c r="C11" s="14"/>
      <c r="D11" s="14"/>
      <c r="E11" s="14"/>
      <c r="F11" s="226"/>
      <c r="G11" s="227"/>
      <c r="H11" s="161"/>
      <c r="I11" s="162"/>
    </row>
    <row r="12" spans="1:9" ht="15.75" x14ac:dyDescent="0.2">
      <c r="A12" s="15"/>
      <c r="B12" s="51" t="s">
        <v>15</v>
      </c>
      <c r="C12" s="48"/>
      <c r="D12" s="52"/>
      <c r="E12" s="53"/>
      <c r="F12" s="182"/>
      <c r="G12" s="183"/>
      <c r="H12" s="182"/>
      <c r="I12" s="183"/>
    </row>
    <row r="13" spans="1:9" ht="20.100000000000001" customHeight="1" x14ac:dyDescent="0.2">
      <c r="A13" s="16" t="s">
        <v>86</v>
      </c>
      <c r="B13" s="46" t="s">
        <v>6</v>
      </c>
      <c r="C13" s="47" t="s">
        <v>142</v>
      </c>
      <c r="D13" s="25" t="s">
        <v>37</v>
      </c>
      <c r="E13" s="50" t="s">
        <v>38</v>
      </c>
      <c r="F13" s="184"/>
      <c r="G13" s="185">
        <v>5</v>
      </c>
      <c r="H13" s="186"/>
      <c r="I13" s="187">
        <v>5</v>
      </c>
    </row>
    <row r="14" spans="1:9" ht="20.100000000000001" customHeight="1" x14ac:dyDescent="0.2">
      <c r="A14" s="16" t="s">
        <v>87</v>
      </c>
      <c r="B14" s="46" t="s">
        <v>45</v>
      </c>
      <c r="C14" s="47" t="s">
        <v>143</v>
      </c>
      <c r="D14" s="25" t="s">
        <v>37</v>
      </c>
      <c r="E14" s="50" t="s">
        <v>38</v>
      </c>
      <c r="F14" s="184"/>
      <c r="G14" s="185">
        <v>20</v>
      </c>
      <c r="H14" s="186"/>
      <c r="I14" s="187">
        <v>20</v>
      </c>
    </row>
    <row r="15" spans="1:9" ht="20.100000000000001" customHeight="1" x14ac:dyDescent="0.2">
      <c r="A15" s="16" t="s">
        <v>88</v>
      </c>
      <c r="B15" s="46" t="s">
        <v>10</v>
      </c>
      <c r="C15" s="47" t="s">
        <v>144</v>
      </c>
      <c r="D15" s="25" t="s">
        <v>37</v>
      </c>
      <c r="E15" s="50" t="s">
        <v>38</v>
      </c>
      <c r="F15" s="184"/>
      <c r="G15" s="185">
        <v>8</v>
      </c>
      <c r="H15" s="186"/>
      <c r="I15" s="187">
        <v>8</v>
      </c>
    </row>
    <row r="16" spans="1:9" ht="20.100000000000001" customHeight="1" x14ac:dyDescent="0.2">
      <c r="A16" s="16" t="s">
        <v>89</v>
      </c>
      <c r="B16" s="46" t="s">
        <v>9</v>
      </c>
      <c r="C16" s="47" t="s">
        <v>143</v>
      </c>
      <c r="D16" s="25" t="s">
        <v>37</v>
      </c>
      <c r="E16" s="50" t="s">
        <v>38</v>
      </c>
      <c r="F16" s="184"/>
      <c r="G16" s="185">
        <v>20</v>
      </c>
      <c r="H16" s="186"/>
      <c r="I16" s="187">
        <v>20</v>
      </c>
    </row>
    <row r="17" spans="1:9" ht="20.100000000000001" customHeight="1" x14ac:dyDescent="0.2">
      <c r="A17" s="19" t="s">
        <v>90</v>
      </c>
      <c r="B17" s="46" t="s">
        <v>46</v>
      </c>
      <c r="C17" s="47" t="s">
        <v>145</v>
      </c>
      <c r="D17" s="25" t="s">
        <v>37</v>
      </c>
      <c r="E17" s="50" t="s">
        <v>38</v>
      </c>
      <c r="F17" s="184"/>
      <c r="G17" s="185">
        <v>7</v>
      </c>
      <c r="H17" s="194"/>
      <c r="I17" s="195">
        <v>7</v>
      </c>
    </row>
    <row r="18" spans="1:9" ht="38.25" hidden="1" x14ac:dyDescent="0.2">
      <c r="A18" s="19" t="s">
        <v>91</v>
      </c>
      <c r="B18" s="46" t="s">
        <v>47</v>
      </c>
      <c r="C18" s="47" t="s">
        <v>79</v>
      </c>
      <c r="D18" s="25" t="s">
        <v>37</v>
      </c>
      <c r="E18" s="50" t="s">
        <v>38</v>
      </c>
      <c r="F18" s="184"/>
      <c r="G18" s="185"/>
      <c r="H18" s="186"/>
      <c r="I18" s="187"/>
    </row>
    <row r="19" spans="1:9" ht="38.25" hidden="1" x14ac:dyDescent="0.2">
      <c r="A19" s="19" t="s">
        <v>92</v>
      </c>
      <c r="B19" s="46" t="s">
        <v>48</v>
      </c>
      <c r="C19" s="47" t="s">
        <v>80</v>
      </c>
      <c r="D19" s="25" t="s">
        <v>37</v>
      </c>
      <c r="E19" s="50" t="s">
        <v>38</v>
      </c>
      <c r="F19" s="184"/>
      <c r="G19" s="185"/>
      <c r="H19" s="186"/>
      <c r="I19" s="187"/>
    </row>
    <row r="20" spans="1:9" ht="38.25" hidden="1" x14ac:dyDescent="0.2">
      <c r="A20" s="19" t="s">
        <v>93</v>
      </c>
      <c r="B20" s="46" t="s">
        <v>49</v>
      </c>
      <c r="C20" s="47" t="s">
        <v>146</v>
      </c>
      <c r="D20" s="25" t="s">
        <v>37</v>
      </c>
      <c r="E20" s="50" t="s">
        <v>38</v>
      </c>
      <c r="F20" s="184"/>
      <c r="G20" s="185"/>
      <c r="H20" s="186"/>
      <c r="I20" s="187"/>
    </row>
    <row r="21" spans="1:9" ht="15.75" hidden="1" x14ac:dyDescent="0.2">
      <c r="A21" s="19"/>
      <c r="B21" s="46" t="s">
        <v>168</v>
      </c>
      <c r="C21" s="47" t="s">
        <v>168</v>
      </c>
      <c r="D21" s="25" t="s">
        <v>37</v>
      </c>
      <c r="E21" s="50" t="s">
        <v>38</v>
      </c>
      <c r="F21" s="184"/>
      <c r="G21" s="185"/>
      <c r="H21" s="186"/>
      <c r="I21" s="187"/>
    </row>
    <row r="22" spans="1:9" ht="25.5" hidden="1" x14ac:dyDescent="0.2">
      <c r="A22" s="20"/>
      <c r="B22" s="88" t="s">
        <v>161</v>
      </c>
      <c r="C22" s="2"/>
      <c r="D22" s="25" t="s">
        <v>37</v>
      </c>
      <c r="E22" s="50" t="s">
        <v>38</v>
      </c>
      <c r="F22" s="166"/>
      <c r="G22" s="167"/>
      <c r="H22" s="188"/>
      <c r="I22" s="189"/>
    </row>
    <row r="23" spans="1:9" ht="16.5" thickBot="1" x14ac:dyDescent="0.25">
      <c r="A23" s="21"/>
      <c r="B23" s="51" t="s">
        <v>16</v>
      </c>
      <c r="C23" s="54"/>
      <c r="D23" s="54"/>
      <c r="E23" s="55"/>
      <c r="F23" s="190"/>
      <c r="G23" s="191"/>
      <c r="H23" s="190"/>
      <c r="I23" s="191"/>
    </row>
    <row r="24" spans="1:9" ht="16.5" thickBot="1" x14ac:dyDescent="0.25">
      <c r="A24" s="22"/>
      <c r="B24" s="82" t="s">
        <v>12</v>
      </c>
      <c r="C24" s="14"/>
      <c r="D24" s="14"/>
      <c r="E24" s="14"/>
      <c r="F24" s="163"/>
      <c r="G24" s="162"/>
      <c r="H24" s="161"/>
      <c r="I24" s="162"/>
    </row>
    <row r="25" spans="1:9" ht="15.75" x14ac:dyDescent="0.2">
      <c r="A25" s="23"/>
      <c r="B25" s="56" t="s">
        <v>17</v>
      </c>
      <c r="C25" s="57"/>
      <c r="D25" s="52"/>
      <c r="E25" s="58"/>
      <c r="F25" s="182"/>
      <c r="G25" s="183"/>
      <c r="H25" s="182"/>
      <c r="I25" s="183"/>
    </row>
    <row r="26" spans="1:9" ht="15.75" x14ac:dyDescent="0.2">
      <c r="A26" s="24"/>
      <c r="B26" s="59" t="s">
        <v>74</v>
      </c>
      <c r="C26" s="49"/>
      <c r="D26" s="60"/>
      <c r="E26" s="61"/>
      <c r="F26" s="192"/>
      <c r="G26" s="193"/>
      <c r="H26" s="192"/>
      <c r="I26" s="193"/>
    </row>
    <row r="27" spans="1:9" ht="26.1" customHeight="1" x14ac:dyDescent="0.2">
      <c r="A27" s="16" t="s">
        <v>94</v>
      </c>
      <c r="B27" s="46" t="s">
        <v>7</v>
      </c>
      <c r="C27" s="49" t="s">
        <v>147</v>
      </c>
      <c r="D27" s="25" t="s">
        <v>37</v>
      </c>
      <c r="E27" s="50" t="s">
        <v>38</v>
      </c>
      <c r="F27" s="184"/>
      <c r="G27" s="185"/>
      <c r="H27" s="194"/>
      <c r="I27" s="195"/>
    </row>
    <row r="28" spans="1:9" ht="26.1" customHeight="1" x14ac:dyDescent="0.2">
      <c r="A28" s="19" t="s">
        <v>95</v>
      </c>
      <c r="B28" s="46" t="s">
        <v>8</v>
      </c>
      <c r="C28" s="49" t="s">
        <v>141</v>
      </c>
      <c r="D28" s="25" t="s">
        <v>37</v>
      </c>
      <c r="E28" s="50" t="s">
        <v>38</v>
      </c>
      <c r="F28" s="184"/>
      <c r="G28" s="185"/>
      <c r="H28" s="194"/>
      <c r="I28" s="195"/>
    </row>
    <row r="29" spans="1:9" ht="26.1" customHeight="1" x14ac:dyDescent="0.2">
      <c r="A29" s="16" t="s">
        <v>96</v>
      </c>
      <c r="B29" s="46" t="s">
        <v>50</v>
      </c>
      <c r="C29" s="49" t="s">
        <v>148</v>
      </c>
      <c r="D29" s="25" t="s">
        <v>37</v>
      </c>
      <c r="E29" s="50" t="s">
        <v>38</v>
      </c>
      <c r="F29" s="184"/>
      <c r="G29" s="185"/>
      <c r="H29" s="194"/>
      <c r="I29" s="195"/>
    </row>
    <row r="30" spans="1:9" ht="26.1" hidden="1" customHeight="1" x14ac:dyDescent="0.2">
      <c r="A30" s="19" t="s">
        <v>97</v>
      </c>
      <c r="B30" s="46" t="s">
        <v>160</v>
      </c>
      <c r="C30" s="49" t="s">
        <v>146</v>
      </c>
      <c r="D30" s="25" t="s">
        <v>37</v>
      </c>
      <c r="E30" s="50" t="s">
        <v>38</v>
      </c>
      <c r="F30" s="184"/>
      <c r="G30" s="185"/>
      <c r="H30" s="194"/>
      <c r="I30" s="195"/>
    </row>
    <row r="31" spans="1:9" ht="26.1" customHeight="1" x14ac:dyDescent="0.2">
      <c r="A31" s="19" t="s">
        <v>98</v>
      </c>
      <c r="B31" s="46" t="s">
        <v>68</v>
      </c>
      <c r="C31" s="49" t="s">
        <v>149</v>
      </c>
      <c r="D31" s="25" t="s">
        <v>37</v>
      </c>
      <c r="E31" s="50" t="s">
        <v>38</v>
      </c>
      <c r="F31" s="184"/>
      <c r="G31" s="185"/>
      <c r="H31" s="194"/>
      <c r="I31" s="195"/>
    </row>
    <row r="32" spans="1:9" ht="26.1" hidden="1" customHeight="1" x14ac:dyDescent="0.2">
      <c r="A32" s="19" t="s">
        <v>99</v>
      </c>
      <c r="B32" s="46" t="s">
        <v>51</v>
      </c>
      <c r="C32" s="49" t="s">
        <v>80</v>
      </c>
      <c r="D32" s="25" t="s">
        <v>37</v>
      </c>
      <c r="E32" s="50" t="s">
        <v>38</v>
      </c>
      <c r="F32" s="184"/>
      <c r="G32" s="185"/>
      <c r="H32" s="194"/>
      <c r="I32" s="195"/>
    </row>
    <row r="33" spans="1:9" ht="26.1" hidden="1" customHeight="1" x14ac:dyDescent="0.2">
      <c r="A33" s="16" t="s">
        <v>100</v>
      </c>
      <c r="B33" s="46" t="s">
        <v>52</v>
      </c>
      <c r="C33" s="49" t="s">
        <v>150</v>
      </c>
      <c r="D33" s="25" t="s">
        <v>37</v>
      </c>
      <c r="E33" s="50" t="s">
        <v>38</v>
      </c>
      <c r="F33" s="184"/>
      <c r="G33" s="185"/>
      <c r="H33" s="194"/>
      <c r="I33" s="195"/>
    </row>
    <row r="34" spans="1:9" ht="26.1" customHeight="1" x14ac:dyDescent="0.2">
      <c r="A34" s="26" t="s">
        <v>101</v>
      </c>
      <c r="B34" s="46" t="s">
        <v>158</v>
      </c>
      <c r="C34" s="49" t="s">
        <v>149</v>
      </c>
      <c r="D34" s="25" t="s">
        <v>37</v>
      </c>
      <c r="E34" s="50" t="s">
        <v>38</v>
      </c>
      <c r="F34" s="184"/>
      <c r="G34" s="185"/>
      <c r="H34" s="194"/>
      <c r="I34" s="195"/>
    </row>
    <row r="35" spans="1:9" ht="26.1" customHeight="1" x14ac:dyDescent="0.2">
      <c r="A35" s="26" t="s">
        <v>102</v>
      </c>
      <c r="B35" s="46" t="s">
        <v>11</v>
      </c>
      <c r="C35" s="49" t="s">
        <v>151</v>
      </c>
      <c r="D35" s="25" t="s">
        <v>37</v>
      </c>
      <c r="E35" s="50" t="s">
        <v>38</v>
      </c>
      <c r="F35" s="184"/>
      <c r="G35" s="185"/>
      <c r="H35" s="194"/>
      <c r="I35" s="195"/>
    </row>
    <row r="36" spans="1:9" ht="26.1" hidden="1" customHeight="1" x14ac:dyDescent="0.2">
      <c r="A36" s="19"/>
      <c r="B36" s="46" t="s">
        <v>168</v>
      </c>
      <c r="C36" s="49" t="s">
        <v>168</v>
      </c>
      <c r="D36" s="25" t="s">
        <v>37</v>
      </c>
      <c r="E36" s="50" t="s">
        <v>38</v>
      </c>
      <c r="F36" s="184"/>
      <c r="G36" s="185"/>
      <c r="H36" s="186"/>
      <c r="I36" s="187"/>
    </row>
    <row r="37" spans="1:9" ht="26.1" hidden="1" customHeight="1" x14ac:dyDescent="0.2">
      <c r="A37" s="20"/>
      <c r="B37" s="88" t="s">
        <v>161</v>
      </c>
      <c r="C37" s="2"/>
      <c r="D37" s="25" t="s">
        <v>37</v>
      </c>
      <c r="E37" s="50" t="s">
        <v>38</v>
      </c>
      <c r="F37" s="166"/>
      <c r="G37" s="167"/>
      <c r="H37" s="188"/>
      <c r="I37" s="189"/>
    </row>
    <row r="38" spans="1:9" ht="15.75" x14ac:dyDescent="0.2">
      <c r="A38" s="27"/>
      <c r="B38" s="59" t="s">
        <v>18</v>
      </c>
      <c r="C38" s="49"/>
      <c r="D38" s="25"/>
      <c r="E38" s="50"/>
      <c r="F38" s="164"/>
      <c r="G38" s="165"/>
      <c r="H38" s="164"/>
      <c r="I38" s="165"/>
    </row>
    <row r="39" spans="1:9" ht="26.1" customHeight="1" x14ac:dyDescent="0.2">
      <c r="A39" s="26" t="s">
        <v>103</v>
      </c>
      <c r="B39" s="47" t="s">
        <v>53</v>
      </c>
      <c r="C39" s="49" t="s">
        <v>138</v>
      </c>
      <c r="D39" s="25" t="s">
        <v>37</v>
      </c>
      <c r="E39" s="50" t="s">
        <v>38</v>
      </c>
      <c r="F39" s="184"/>
      <c r="G39" s="185"/>
      <c r="H39" s="194"/>
      <c r="I39" s="195"/>
    </row>
    <row r="40" spans="1:9" ht="26.1" customHeight="1" x14ac:dyDescent="0.2">
      <c r="A40" s="26" t="s">
        <v>104</v>
      </c>
      <c r="B40" s="47" t="s">
        <v>54</v>
      </c>
      <c r="C40" s="49" t="s">
        <v>138</v>
      </c>
      <c r="D40" s="25" t="s">
        <v>37</v>
      </c>
      <c r="E40" s="50" t="s">
        <v>38</v>
      </c>
      <c r="F40" s="184"/>
      <c r="G40" s="185"/>
      <c r="H40" s="194"/>
      <c r="I40" s="195"/>
    </row>
    <row r="41" spans="1:9" ht="26.1" hidden="1" customHeight="1" x14ac:dyDescent="0.2">
      <c r="A41" s="26" t="s">
        <v>105</v>
      </c>
      <c r="B41" s="47" t="s">
        <v>55</v>
      </c>
      <c r="C41" s="49" t="s">
        <v>139</v>
      </c>
      <c r="D41" s="25" t="s">
        <v>37</v>
      </c>
      <c r="E41" s="50" t="s">
        <v>38</v>
      </c>
      <c r="F41" s="184"/>
      <c r="G41" s="185"/>
      <c r="H41" s="194"/>
      <c r="I41" s="195"/>
    </row>
    <row r="42" spans="1:9" ht="26.1" hidden="1" customHeight="1" x14ac:dyDescent="0.2">
      <c r="A42" s="26" t="s">
        <v>106</v>
      </c>
      <c r="B42" s="47" t="s">
        <v>69</v>
      </c>
      <c r="C42" s="49" t="s">
        <v>138</v>
      </c>
      <c r="D42" s="25" t="s">
        <v>37</v>
      </c>
      <c r="E42" s="50" t="s">
        <v>38</v>
      </c>
      <c r="F42" s="184"/>
      <c r="G42" s="185"/>
      <c r="H42" s="194"/>
      <c r="I42" s="195"/>
    </row>
    <row r="43" spans="1:9" ht="26.1" hidden="1" customHeight="1" x14ac:dyDescent="0.2">
      <c r="A43" s="19"/>
      <c r="B43" s="47" t="s">
        <v>168</v>
      </c>
      <c r="C43" s="49" t="s">
        <v>168</v>
      </c>
      <c r="D43" s="25" t="s">
        <v>37</v>
      </c>
      <c r="E43" s="50" t="s">
        <v>38</v>
      </c>
      <c r="F43" s="184"/>
      <c r="G43" s="185"/>
      <c r="H43" s="186"/>
      <c r="I43" s="187"/>
    </row>
    <row r="44" spans="1:9" ht="26.1" hidden="1" customHeight="1" x14ac:dyDescent="0.2">
      <c r="A44" s="20"/>
      <c r="B44" s="137" t="s">
        <v>161</v>
      </c>
      <c r="C44" s="2"/>
      <c r="D44" s="25" t="s">
        <v>37</v>
      </c>
      <c r="E44" s="50" t="s">
        <v>38</v>
      </c>
      <c r="F44" s="166"/>
      <c r="G44" s="167"/>
      <c r="H44" s="188"/>
      <c r="I44" s="189"/>
    </row>
    <row r="45" spans="1:9" ht="15.75" x14ac:dyDescent="0.2">
      <c r="A45" s="27"/>
      <c r="B45" s="59" t="s">
        <v>19</v>
      </c>
      <c r="C45" s="49"/>
      <c r="D45" s="54"/>
      <c r="E45" s="50"/>
      <c r="F45" s="164"/>
      <c r="G45" s="165"/>
      <c r="H45" s="164"/>
      <c r="I45" s="165"/>
    </row>
    <row r="46" spans="1:9" ht="30" hidden="1" customHeight="1" x14ac:dyDescent="0.2">
      <c r="A46" s="19" t="s">
        <v>107</v>
      </c>
      <c r="B46" s="46" t="s">
        <v>56</v>
      </c>
      <c r="C46" s="49" t="s">
        <v>76</v>
      </c>
      <c r="D46" s="25" t="s">
        <v>37</v>
      </c>
      <c r="E46" s="50" t="s">
        <v>38</v>
      </c>
      <c r="F46" s="184"/>
      <c r="G46" s="185"/>
      <c r="H46" s="194"/>
      <c r="I46" s="195"/>
    </row>
    <row r="47" spans="1:9" ht="30" customHeight="1" x14ac:dyDescent="0.2">
      <c r="A47" s="26" t="s">
        <v>108</v>
      </c>
      <c r="B47" s="46" t="s">
        <v>57</v>
      </c>
      <c r="C47" s="49" t="s">
        <v>152</v>
      </c>
      <c r="D47" s="25" t="s">
        <v>37</v>
      </c>
      <c r="E47" s="50" t="s">
        <v>38</v>
      </c>
      <c r="F47" s="184"/>
      <c r="G47" s="185"/>
      <c r="H47" s="194"/>
      <c r="I47" s="195"/>
    </row>
    <row r="48" spans="1:9" ht="30" customHeight="1" x14ac:dyDescent="0.2">
      <c r="A48" s="26" t="s">
        <v>109</v>
      </c>
      <c r="B48" s="46" t="s">
        <v>14</v>
      </c>
      <c r="C48" s="49" t="s">
        <v>153</v>
      </c>
      <c r="D48" s="25" t="s">
        <v>37</v>
      </c>
      <c r="E48" s="50" t="s">
        <v>38</v>
      </c>
      <c r="F48" s="184"/>
      <c r="G48" s="185"/>
      <c r="H48" s="194"/>
      <c r="I48" s="195"/>
    </row>
    <row r="49" spans="1:9" ht="30" hidden="1" customHeight="1" x14ac:dyDescent="0.2">
      <c r="A49" s="26" t="s">
        <v>110</v>
      </c>
      <c r="B49" s="46" t="s">
        <v>4</v>
      </c>
      <c r="C49" s="49" t="s">
        <v>154</v>
      </c>
      <c r="D49" s="25" t="s">
        <v>37</v>
      </c>
      <c r="E49" s="50" t="s">
        <v>38</v>
      </c>
      <c r="F49" s="184"/>
      <c r="G49" s="185"/>
      <c r="H49" s="194"/>
      <c r="I49" s="195"/>
    </row>
    <row r="50" spans="1:9" ht="30" customHeight="1" x14ac:dyDescent="0.2">
      <c r="A50" s="26" t="s">
        <v>111</v>
      </c>
      <c r="B50" s="46" t="s">
        <v>5</v>
      </c>
      <c r="C50" s="49" t="s">
        <v>159</v>
      </c>
      <c r="D50" s="25" t="s">
        <v>37</v>
      </c>
      <c r="E50" s="50" t="s">
        <v>38</v>
      </c>
      <c r="F50" s="184"/>
      <c r="G50" s="185"/>
      <c r="H50" s="194"/>
      <c r="I50" s="195"/>
    </row>
    <row r="51" spans="1:9" ht="30" customHeight="1" x14ac:dyDescent="0.2">
      <c r="A51" s="26" t="s">
        <v>112</v>
      </c>
      <c r="B51" s="46" t="s">
        <v>58</v>
      </c>
      <c r="C51" s="49" t="s">
        <v>152</v>
      </c>
      <c r="D51" s="25" t="s">
        <v>37</v>
      </c>
      <c r="E51" s="50" t="s">
        <v>38</v>
      </c>
      <c r="F51" s="184"/>
      <c r="G51" s="185"/>
      <c r="H51" s="194"/>
      <c r="I51" s="195"/>
    </row>
    <row r="52" spans="1:9" ht="30" hidden="1" customHeight="1" x14ac:dyDescent="0.2">
      <c r="A52" s="26" t="s">
        <v>113</v>
      </c>
      <c r="B52" s="46" t="s">
        <v>59</v>
      </c>
      <c r="C52" s="49" t="s">
        <v>152</v>
      </c>
      <c r="D52" s="25" t="s">
        <v>37</v>
      </c>
      <c r="E52" s="50" t="s">
        <v>38</v>
      </c>
      <c r="F52" s="184"/>
      <c r="G52" s="185"/>
      <c r="H52" s="194"/>
      <c r="I52" s="195"/>
    </row>
    <row r="53" spans="1:9" ht="30" customHeight="1" x14ac:dyDescent="0.2">
      <c r="A53" s="16" t="s">
        <v>114</v>
      </c>
      <c r="B53" s="46" t="s">
        <v>60</v>
      </c>
      <c r="C53" s="49" t="s">
        <v>155</v>
      </c>
      <c r="D53" s="25" t="s">
        <v>37</v>
      </c>
      <c r="E53" s="50" t="s">
        <v>38</v>
      </c>
      <c r="F53" s="184"/>
      <c r="G53" s="185"/>
      <c r="H53" s="194"/>
      <c r="I53" s="195"/>
    </row>
    <row r="54" spans="1:9" ht="30" hidden="1" customHeight="1" x14ac:dyDescent="0.2">
      <c r="A54" s="26" t="s">
        <v>115</v>
      </c>
      <c r="B54" s="46" t="s">
        <v>13</v>
      </c>
      <c r="C54" s="49" t="s">
        <v>78</v>
      </c>
      <c r="D54" s="25" t="s">
        <v>37</v>
      </c>
      <c r="E54" s="50" t="s">
        <v>38</v>
      </c>
      <c r="F54" s="184"/>
      <c r="G54" s="185"/>
      <c r="H54" s="194"/>
      <c r="I54" s="195"/>
    </row>
    <row r="55" spans="1:9" ht="30" hidden="1" customHeight="1" x14ac:dyDescent="0.2">
      <c r="A55" s="16" t="s">
        <v>116</v>
      </c>
      <c r="B55" s="46" t="s">
        <v>36</v>
      </c>
      <c r="C55" s="49" t="s">
        <v>77</v>
      </c>
      <c r="D55" s="25" t="s">
        <v>37</v>
      </c>
      <c r="E55" s="50" t="s">
        <v>38</v>
      </c>
      <c r="F55" s="184"/>
      <c r="G55" s="185"/>
      <c r="H55" s="194"/>
      <c r="I55" s="195"/>
    </row>
    <row r="56" spans="1:9" ht="30" hidden="1" customHeight="1" x14ac:dyDescent="0.2">
      <c r="A56" s="26" t="s">
        <v>117</v>
      </c>
      <c r="B56" s="46" t="s">
        <v>61</v>
      </c>
      <c r="C56" s="49" t="s">
        <v>75</v>
      </c>
      <c r="D56" s="25" t="s">
        <v>37</v>
      </c>
      <c r="E56" s="50" t="s">
        <v>38</v>
      </c>
      <c r="F56" s="184"/>
      <c r="G56" s="185"/>
      <c r="H56" s="194"/>
      <c r="I56" s="195"/>
    </row>
    <row r="57" spans="1:9" ht="30" hidden="1" customHeight="1" x14ac:dyDescent="0.2">
      <c r="A57" s="26" t="s">
        <v>118</v>
      </c>
      <c r="B57" s="46" t="s">
        <v>62</v>
      </c>
      <c r="C57" s="49" t="s">
        <v>156</v>
      </c>
      <c r="D57" s="25" t="s">
        <v>37</v>
      </c>
      <c r="E57" s="50" t="s">
        <v>38</v>
      </c>
      <c r="F57" s="184"/>
      <c r="G57" s="185"/>
      <c r="H57" s="194"/>
      <c r="I57" s="195"/>
    </row>
    <row r="58" spans="1:9" ht="30" hidden="1" customHeight="1" x14ac:dyDescent="0.2">
      <c r="A58" s="26" t="s">
        <v>119</v>
      </c>
      <c r="B58" s="46" t="s">
        <v>63</v>
      </c>
      <c r="C58" s="49" t="s">
        <v>156</v>
      </c>
      <c r="D58" s="25" t="s">
        <v>37</v>
      </c>
      <c r="E58" s="50" t="s">
        <v>38</v>
      </c>
      <c r="F58" s="196"/>
      <c r="G58" s="197"/>
      <c r="H58" s="198"/>
      <c r="I58" s="169"/>
    </row>
    <row r="59" spans="1:9" ht="30" customHeight="1" x14ac:dyDescent="0.2">
      <c r="A59" s="26" t="s">
        <v>120</v>
      </c>
      <c r="B59" s="46" t="s">
        <v>64</v>
      </c>
      <c r="C59" s="49" t="s">
        <v>157</v>
      </c>
      <c r="D59" s="25" t="s">
        <v>37</v>
      </c>
      <c r="E59" s="50" t="s">
        <v>38</v>
      </c>
      <c r="F59" s="166"/>
      <c r="G59" s="167"/>
      <c r="H59" s="168"/>
      <c r="I59" s="169"/>
    </row>
    <row r="60" spans="1:9" ht="30" customHeight="1" x14ac:dyDescent="0.2">
      <c r="A60" s="26" t="s">
        <v>121</v>
      </c>
      <c r="B60" s="46" t="s">
        <v>65</v>
      </c>
      <c r="C60" s="49" t="s">
        <v>72</v>
      </c>
      <c r="D60" s="25" t="s">
        <v>37</v>
      </c>
      <c r="E60" s="50" t="s">
        <v>38</v>
      </c>
      <c r="F60" s="166" t="s">
        <v>26</v>
      </c>
      <c r="G60" s="167">
        <v>12</v>
      </c>
      <c r="H60" s="168" t="s">
        <v>26</v>
      </c>
      <c r="I60" s="169">
        <v>12</v>
      </c>
    </row>
    <row r="61" spans="1:9" ht="15.75" x14ac:dyDescent="0.2">
      <c r="A61" s="26"/>
      <c r="B61" s="46" t="s">
        <v>168</v>
      </c>
      <c r="C61" s="49" t="s">
        <v>168</v>
      </c>
      <c r="D61" s="25" t="s">
        <v>37</v>
      </c>
      <c r="E61" s="50" t="s">
        <v>38</v>
      </c>
      <c r="F61" s="166"/>
      <c r="G61" s="167"/>
      <c r="H61" s="168"/>
      <c r="I61" s="169"/>
    </row>
    <row r="62" spans="1:9" ht="25.5" x14ac:dyDescent="0.2">
      <c r="A62" s="20"/>
      <c r="B62" s="213" t="s">
        <v>161</v>
      </c>
      <c r="C62" s="48"/>
      <c r="D62" s="25" t="s">
        <v>37</v>
      </c>
      <c r="E62" s="125" t="s">
        <v>38</v>
      </c>
      <c r="F62" s="166"/>
      <c r="G62" s="167"/>
      <c r="H62" s="188"/>
      <c r="I62" s="189"/>
    </row>
    <row r="63" spans="1:9" ht="16.5" thickBot="1" x14ac:dyDescent="0.25">
      <c r="A63" s="28"/>
      <c r="B63" s="62" t="s">
        <v>20</v>
      </c>
      <c r="C63" s="49"/>
      <c r="D63" s="123"/>
      <c r="E63" s="134"/>
      <c r="F63" s="170"/>
      <c r="G63" s="171"/>
      <c r="H63" s="164"/>
      <c r="I63" s="165"/>
    </row>
    <row r="64" spans="1:9" ht="16.5" thickBot="1" x14ac:dyDescent="0.25">
      <c r="A64" s="29"/>
      <c r="B64" s="83" t="s">
        <v>125</v>
      </c>
      <c r="C64" s="29"/>
      <c r="D64" s="113"/>
      <c r="E64" s="29"/>
      <c r="F64" s="226"/>
      <c r="G64" s="227"/>
      <c r="H64" s="161"/>
      <c r="I64" s="162"/>
    </row>
    <row r="65" spans="1:9" ht="15.75" x14ac:dyDescent="0.2">
      <c r="A65" s="30"/>
      <c r="B65" s="63" t="s">
        <v>27</v>
      </c>
      <c r="C65" s="57"/>
      <c r="D65" s="114"/>
      <c r="E65" s="127"/>
      <c r="F65" s="172"/>
      <c r="G65" s="144"/>
      <c r="H65" s="173"/>
      <c r="I65" s="146"/>
    </row>
    <row r="66" spans="1:9" ht="21" customHeight="1" x14ac:dyDescent="0.2">
      <c r="A66" s="16" t="s">
        <v>122</v>
      </c>
      <c r="B66" s="64" t="s">
        <v>66</v>
      </c>
      <c r="C66" s="49" t="s">
        <v>137</v>
      </c>
      <c r="D66" s="77" t="s">
        <v>37</v>
      </c>
      <c r="E66" s="128" t="s">
        <v>38</v>
      </c>
      <c r="F66" s="184"/>
      <c r="G66" s="185"/>
      <c r="H66" s="194"/>
      <c r="I66" s="195"/>
    </row>
    <row r="67" spans="1:9" ht="25.5" customHeight="1" thickBot="1" x14ac:dyDescent="0.25">
      <c r="A67" s="16" t="s">
        <v>123</v>
      </c>
      <c r="B67" s="64" t="s">
        <v>67</v>
      </c>
      <c r="C67" s="65" t="s">
        <v>152</v>
      </c>
      <c r="D67" s="77" t="s">
        <v>37</v>
      </c>
      <c r="E67" s="129" t="s">
        <v>38</v>
      </c>
      <c r="F67" s="184"/>
      <c r="G67" s="185"/>
      <c r="H67" s="194"/>
      <c r="I67" s="195"/>
    </row>
    <row r="68" spans="1:9" ht="16.5" thickBot="1" x14ac:dyDescent="0.25">
      <c r="A68" s="32"/>
      <c r="B68" s="66" t="s">
        <v>28</v>
      </c>
      <c r="C68" s="67"/>
      <c r="D68" s="109" t="s">
        <v>70</v>
      </c>
      <c r="E68" s="130"/>
      <c r="F68" s="174" t="s">
        <v>29</v>
      </c>
      <c r="G68" s="175" t="s">
        <v>29</v>
      </c>
      <c r="H68" s="176" t="s">
        <v>29</v>
      </c>
      <c r="I68" s="177" t="s">
        <v>29</v>
      </c>
    </row>
    <row r="69" spans="1:9" ht="15.75" x14ac:dyDescent="0.2">
      <c r="A69" s="34"/>
      <c r="B69" s="68" t="s">
        <v>30</v>
      </c>
      <c r="C69" s="69"/>
      <c r="D69" s="218">
        <v>16</v>
      </c>
      <c r="E69" s="131"/>
      <c r="F69" s="199"/>
      <c r="G69" s="200"/>
      <c r="H69" s="201"/>
      <c r="I69" s="202"/>
    </row>
    <row r="70" spans="1:9" ht="15.75" x14ac:dyDescent="0.2">
      <c r="A70" s="35"/>
      <c r="B70" s="70" t="s">
        <v>0</v>
      </c>
      <c r="C70" s="49"/>
      <c r="D70" s="77">
        <v>27</v>
      </c>
      <c r="E70" s="132"/>
      <c r="F70" s="184"/>
      <c r="G70" s="185">
        <v>4</v>
      </c>
      <c r="H70" s="194"/>
      <c r="I70" s="195"/>
    </row>
    <row r="71" spans="1:9" ht="15.75" x14ac:dyDescent="0.2">
      <c r="A71" s="35"/>
      <c r="B71" s="70" t="s">
        <v>1</v>
      </c>
      <c r="C71" s="49"/>
      <c r="D71" s="77">
        <v>36</v>
      </c>
      <c r="E71" s="132"/>
      <c r="F71" s="184"/>
      <c r="G71" s="185"/>
      <c r="H71" s="194"/>
      <c r="I71" s="195">
        <v>1</v>
      </c>
    </row>
    <row r="72" spans="1:9" ht="15.75" x14ac:dyDescent="0.2">
      <c r="A72" s="35"/>
      <c r="B72" s="70" t="s">
        <v>2</v>
      </c>
      <c r="C72" s="49"/>
      <c r="D72" s="77">
        <v>53</v>
      </c>
      <c r="E72" s="132"/>
      <c r="F72" s="184"/>
      <c r="G72" s="185"/>
      <c r="H72" s="194"/>
      <c r="I72" s="195"/>
    </row>
    <row r="73" spans="1:9" ht="16.5" thickBot="1" x14ac:dyDescent="0.25">
      <c r="A73" s="36"/>
      <c r="B73" s="71" t="s">
        <v>3</v>
      </c>
      <c r="C73" s="65"/>
      <c r="D73" s="219">
        <v>63</v>
      </c>
      <c r="E73" s="133"/>
      <c r="F73" s="203"/>
      <c r="G73" s="204"/>
      <c r="H73" s="205"/>
      <c r="I73" s="206"/>
    </row>
    <row r="74" spans="1:9" ht="16.5" thickBot="1" x14ac:dyDescent="0.25">
      <c r="A74" s="37" t="s">
        <v>124</v>
      </c>
      <c r="B74" s="73" t="s">
        <v>73</v>
      </c>
      <c r="C74" s="67"/>
      <c r="D74" s="124" t="s">
        <v>37</v>
      </c>
      <c r="E74" s="129" t="s">
        <v>38</v>
      </c>
      <c r="F74" s="178">
        <f>+F$69*16+F$70*27+F$71*36+F$72*53+F$73*63</f>
        <v>0</v>
      </c>
      <c r="G74" s="179">
        <f t="shared" ref="G74:I74" si="4">+G$69*16+G$70*27+G$71*36+G$72*53+G$73*63</f>
        <v>108</v>
      </c>
      <c r="H74" s="180">
        <f t="shared" si="4"/>
        <v>0</v>
      </c>
      <c r="I74" s="181">
        <f t="shared" si="4"/>
        <v>36</v>
      </c>
    </row>
    <row r="75" spans="1:9" ht="15.75" x14ac:dyDescent="0.2">
      <c r="A75" s="19"/>
      <c r="B75" s="64" t="s">
        <v>168</v>
      </c>
      <c r="C75" s="93" t="s">
        <v>168</v>
      </c>
      <c r="D75" s="25" t="s">
        <v>37</v>
      </c>
      <c r="E75" s="126" t="s">
        <v>38</v>
      </c>
      <c r="F75" s="184"/>
      <c r="G75" s="185"/>
      <c r="H75" s="186"/>
      <c r="I75" s="187"/>
    </row>
    <row r="76" spans="1:9" ht="25.5" x14ac:dyDescent="0.2">
      <c r="A76" s="20"/>
      <c r="B76" s="213" t="s">
        <v>161</v>
      </c>
      <c r="C76" s="48"/>
      <c r="D76" s="25" t="s">
        <v>37</v>
      </c>
      <c r="E76" s="50" t="s">
        <v>38</v>
      </c>
      <c r="F76" s="166"/>
      <c r="G76" s="167"/>
      <c r="H76" s="188"/>
      <c r="I76" s="189"/>
    </row>
    <row r="77" spans="1:9" ht="16.5" thickBot="1" x14ac:dyDescent="0.25">
      <c r="A77" s="28"/>
      <c r="B77" s="74" t="s">
        <v>21</v>
      </c>
      <c r="C77" s="75"/>
      <c r="D77" s="72"/>
      <c r="E77" s="76"/>
      <c r="F77" s="164"/>
      <c r="G77" s="165"/>
      <c r="H77" s="164"/>
      <c r="I77" s="165"/>
    </row>
    <row r="78" spans="1:9" ht="39" thickBot="1" x14ac:dyDescent="0.25">
      <c r="A78" s="29" t="s">
        <v>128</v>
      </c>
      <c r="B78" s="84" t="s">
        <v>129</v>
      </c>
      <c r="C78" s="85"/>
      <c r="D78" s="86" t="s">
        <v>71</v>
      </c>
      <c r="E78" s="117" t="s">
        <v>31</v>
      </c>
      <c r="F78" s="226"/>
      <c r="G78" s="227"/>
      <c r="H78" s="161"/>
      <c r="I78" s="162"/>
    </row>
    <row r="79" spans="1:9" ht="15.75" x14ac:dyDescent="0.2">
      <c r="A79" s="38" t="s">
        <v>33</v>
      </c>
      <c r="B79" s="50" t="s">
        <v>32</v>
      </c>
      <c r="C79" s="115"/>
      <c r="D79" s="135">
        <v>1.143</v>
      </c>
      <c r="E79" s="118" t="s">
        <v>34</v>
      </c>
      <c r="F79" s="184"/>
      <c r="G79" s="185">
        <v>4</v>
      </c>
      <c r="H79" s="207"/>
      <c r="I79" s="195">
        <v>1</v>
      </c>
    </row>
    <row r="80" spans="1:9" ht="15.75" x14ac:dyDescent="0.2">
      <c r="A80" s="16" t="s">
        <v>40</v>
      </c>
      <c r="B80" s="50" t="s">
        <v>39</v>
      </c>
      <c r="C80" s="115"/>
      <c r="D80" s="136">
        <v>6.11</v>
      </c>
      <c r="E80" s="119" t="s">
        <v>34</v>
      </c>
      <c r="F80" s="184"/>
      <c r="G80" s="185">
        <v>1</v>
      </c>
      <c r="H80" s="207"/>
      <c r="I80" s="195"/>
    </row>
    <row r="81" spans="1:9" ht="16.5" thickBot="1" x14ac:dyDescent="0.25">
      <c r="A81" s="16"/>
      <c r="B81" s="50"/>
      <c r="C81" s="115"/>
      <c r="D81" s="136"/>
      <c r="E81" s="119"/>
      <c r="F81" s="184"/>
      <c r="G81" s="185"/>
      <c r="H81" s="207"/>
      <c r="I81" s="195"/>
    </row>
    <row r="82" spans="1:9" ht="16.5" hidden="1" thickBot="1" x14ac:dyDescent="0.25">
      <c r="A82" s="138"/>
      <c r="B82" s="139" t="s">
        <v>168</v>
      </c>
      <c r="C82" s="140"/>
      <c r="D82" s="141" t="s">
        <v>168</v>
      </c>
      <c r="E82" s="142" t="s">
        <v>168</v>
      </c>
      <c r="F82" s="184"/>
      <c r="G82" s="185"/>
      <c r="H82" s="207"/>
      <c r="I82" s="195"/>
    </row>
    <row r="83" spans="1:9" ht="26.25" hidden="1" thickBot="1" x14ac:dyDescent="0.25">
      <c r="A83" s="89"/>
      <c r="B83" s="90" t="s">
        <v>82</v>
      </c>
      <c r="C83" s="116"/>
      <c r="D83" s="89"/>
      <c r="E83" s="120"/>
      <c r="F83" s="184"/>
      <c r="G83" s="208"/>
      <c r="H83" s="207"/>
      <c r="I83" s="209"/>
    </row>
    <row r="84" spans="1:9" ht="34.5" customHeight="1" thickBot="1" x14ac:dyDescent="0.25">
      <c r="A84" s="29" t="s">
        <v>130</v>
      </c>
      <c r="B84" s="85" t="s">
        <v>35</v>
      </c>
      <c r="C84" s="87" t="s">
        <v>140</v>
      </c>
      <c r="D84" s="86" t="s">
        <v>71</v>
      </c>
      <c r="E84" s="121" t="s">
        <v>85</v>
      </c>
      <c r="F84" s="226"/>
      <c r="G84" s="227"/>
      <c r="H84" s="226"/>
      <c r="I84" s="227"/>
    </row>
    <row r="85" spans="1:9" ht="51" x14ac:dyDescent="0.2">
      <c r="A85" s="16" t="s">
        <v>42</v>
      </c>
      <c r="B85" s="50" t="s">
        <v>41</v>
      </c>
      <c r="C85" s="115"/>
      <c r="D85" s="99">
        <v>1338.17</v>
      </c>
      <c r="E85" s="220" t="s">
        <v>133</v>
      </c>
      <c r="F85" s="184"/>
      <c r="G85" s="215">
        <f>G74</f>
        <v>108</v>
      </c>
      <c r="H85" s="207"/>
      <c r="I85" s="214">
        <f>I74</f>
        <v>36</v>
      </c>
    </row>
    <row r="86" spans="1:9" ht="51" x14ac:dyDescent="0.2">
      <c r="A86" s="16" t="s">
        <v>44</v>
      </c>
      <c r="B86" s="50" t="s">
        <v>43</v>
      </c>
      <c r="C86" s="115"/>
      <c r="D86" s="99">
        <v>1630.12</v>
      </c>
      <c r="E86" s="220" t="s">
        <v>133</v>
      </c>
      <c r="F86" s="184"/>
      <c r="G86" s="215">
        <f>G74</f>
        <v>108</v>
      </c>
      <c r="H86" s="210"/>
      <c r="I86" s="214">
        <f>I74</f>
        <v>36</v>
      </c>
    </row>
    <row r="87" spans="1:9" ht="15.75" x14ac:dyDescent="0.2">
      <c r="A87" s="16"/>
      <c r="B87" s="50"/>
      <c r="C87" s="115"/>
      <c r="D87" s="99"/>
      <c r="E87" s="221"/>
      <c r="F87" s="184"/>
      <c r="G87" s="185"/>
      <c r="H87" s="207"/>
      <c r="I87" s="195"/>
    </row>
    <row r="88" spans="1:9" ht="15.75" x14ac:dyDescent="0.2">
      <c r="A88" s="16"/>
      <c r="B88" s="50"/>
      <c r="C88" s="115"/>
      <c r="D88" s="99"/>
      <c r="E88" s="221"/>
      <c r="F88" s="184"/>
      <c r="G88" s="185"/>
      <c r="H88" s="207"/>
      <c r="I88" s="195"/>
    </row>
    <row r="89" spans="1:9" ht="15.75" x14ac:dyDescent="0.2">
      <c r="A89" s="16"/>
      <c r="B89" s="50"/>
      <c r="C89" s="115"/>
      <c r="D89" s="99"/>
      <c r="E89" s="221"/>
      <c r="F89" s="184"/>
      <c r="G89" s="185"/>
      <c r="H89" s="210"/>
      <c r="I89" s="195"/>
    </row>
    <row r="90" spans="1:9" hidden="1" x14ac:dyDescent="0.2">
      <c r="A90" s="16"/>
      <c r="B90" s="50" t="str">
        <f>IFERROR(VLOOKUP('PE Spreadsheet'!A90,#REF!,2,FALSE),"")</f>
        <v/>
      </c>
      <c r="C90" s="115"/>
      <c r="D90" s="99" t="str">
        <f>IFERROR(VLOOKUP('PE Spreadsheet'!A90,#REF!,4,TRUE), "")</f>
        <v/>
      </c>
      <c r="E90" s="122"/>
      <c r="F90" s="17"/>
      <c r="G90" s="18"/>
      <c r="H90" s="31"/>
      <c r="I90" s="25"/>
    </row>
    <row r="91" spans="1:9" ht="25.5" hidden="1" x14ac:dyDescent="0.2">
      <c r="A91" s="19"/>
      <c r="B91" s="91" t="s">
        <v>83</v>
      </c>
      <c r="C91" s="116"/>
      <c r="D91" s="19"/>
      <c r="E91" s="122"/>
      <c r="F91" s="17"/>
      <c r="G91" s="18"/>
      <c r="H91" s="39"/>
      <c r="I91" s="25"/>
    </row>
    <row r="92" spans="1:9" x14ac:dyDescent="0.2">
      <c r="A92" s="40"/>
      <c r="B92" s="42"/>
      <c r="E92" s="42"/>
      <c r="I92" s="45"/>
    </row>
    <row r="93" spans="1:9" x14ac:dyDescent="0.2">
      <c r="A93" s="40"/>
      <c r="B93" s="42"/>
      <c r="E93" s="42"/>
      <c r="I93" s="45"/>
    </row>
    <row r="94" spans="1:9" x14ac:dyDescent="0.2">
      <c r="A94" s="40"/>
      <c r="B94" s="42"/>
      <c r="E94" s="42"/>
      <c r="I94" s="45"/>
    </row>
    <row r="95" spans="1:9" x14ac:dyDescent="0.2">
      <c r="A95" s="40"/>
      <c r="B95" s="42"/>
      <c r="E95" s="42"/>
      <c r="I95" s="45"/>
    </row>
    <row r="96" spans="1:9" x14ac:dyDescent="0.2">
      <c r="A96" s="40"/>
      <c r="B96" s="42"/>
      <c r="E96" s="42"/>
      <c r="I96" s="45"/>
    </row>
    <row r="97" spans="1:9" x14ac:dyDescent="0.2">
      <c r="A97" s="40"/>
      <c r="B97" s="42"/>
      <c r="E97" s="42"/>
      <c r="I97" s="45"/>
    </row>
    <row r="98" spans="1:9" x14ac:dyDescent="0.2">
      <c r="A98" s="40"/>
      <c r="B98" s="42"/>
      <c r="E98" s="42"/>
      <c r="I98" s="45"/>
    </row>
    <row r="99" spans="1:9" x14ac:dyDescent="0.2">
      <c r="A99" s="40"/>
      <c r="B99" s="42"/>
      <c r="E99" s="42"/>
      <c r="I99" s="45"/>
    </row>
    <row r="100" spans="1:9" x14ac:dyDescent="0.2">
      <c r="A100" s="40"/>
      <c r="B100" s="42"/>
      <c r="E100" s="42"/>
      <c r="I100" s="45"/>
    </row>
    <row r="101" spans="1:9" x14ac:dyDescent="0.2">
      <c r="A101" s="40"/>
      <c r="B101" s="42"/>
      <c r="E101" s="42"/>
    </row>
    <row r="102" spans="1:9" x14ac:dyDescent="0.2">
      <c r="A102" s="40"/>
      <c r="B102" s="42"/>
      <c r="E102" s="42"/>
    </row>
    <row r="103" spans="1:9" x14ac:dyDescent="0.2">
      <c r="A103" s="40"/>
      <c r="B103" s="42"/>
      <c r="E103" s="42"/>
    </row>
    <row r="104" spans="1:9" x14ac:dyDescent="0.2">
      <c r="A104" s="40"/>
      <c r="B104" s="42"/>
      <c r="E104" s="42"/>
    </row>
    <row r="105" spans="1:9" x14ac:dyDescent="0.2">
      <c r="A105" s="40"/>
      <c r="B105" s="42"/>
      <c r="E105" s="42"/>
    </row>
    <row r="106" spans="1:9" x14ac:dyDescent="0.2">
      <c r="A106" s="40"/>
      <c r="B106" s="42"/>
      <c r="E106" s="42"/>
    </row>
    <row r="107" spans="1:9" x14ac:dyDescent="0.2">
      <c r="A107" s="40"/>
      <c r="B107" s="42"/>
      <c r="E107" s="42"/>
    </row>
    <row r="108" spans="1:9" x14ac:dyDescent="0.2">
      <c r="A108" s="40"/>
      <c r="B108" s="42"/>
      <c r="E108" s="42"/>
    </row>
    <row r="109" spans="1:9" x14ac:dyDescent="0.2">
      <c r="A109" s="40"/>
      <c r="B109" s="42"/>
      <c r="E109" s="42"/>
    </row>
    <row r="110" spans="1:9" x14ac:dyDescent="0.2">
      <c r="A110" s="40"/>
      <c r="B110" s="42"/>
      <c r="E110" s="42"/>
    </row>
    <row r="111" spans="1:9" x14ac:dyDescent="0.2">
      <c r="A111" s="40"/>
      <c r="B111" s="42"/>
      <c r="E111" s="42"/>
    </row>
    <row r="112" spans="1:9" x14ac:dyDescent="0.2">
      <c r="A112" s="40"/>
      <c r="B112" s="42"/>
      <c r="E112" s="42"/>
    </row>
    <row r="113" spans="1:5" x14ac:dyDescent="0.2">
      <c r="A113" s="40"/>
      <c r="B113" s="42"/>
      <c r="E113" s="42"/>
    </row>
    <row r="114" spans="1:5" x14ac:dyDescent="0.2">
      <c r="A114" s="40"/>
      <c r="B114" s="42"/>
      <c r="E114" s="42"/>
    </row>
    <row r="115" spans="1:5" x14ac:dyDescent="0.2">
      <c r="A115" s="40"/>
      <c r="B115" s="42"/>
      <c r="E115" s="42"/>
    </row>
    <row r="116" spans="1:5" x14ac:dyDescent="0.2">
      <c r="A116" s="40"/>
      <c r="B116" s="42"/>
      <c r="E116" s="42"/>
    </row>
    <row r="117" spans="1:5" x14ac:dyDescent="0.2">
      <c r="A117" s="40"/>
      <c r="B117" s="42"/>
      <c r="E117" s="42"/>
    </row>
    <row r="118" spans="1:5" x14ac:dyDescent="0.2">
      <c r="A118" s="40"/>
      <c r="B118" s="42"/>
      <c r="E118" s="42"/>
    </row>
    <row r="119" spans="1:5" x14ac:dyDescent="0.2">
      <c r="A119" s="40"/>
      <c r="B119" s="42"/>
      <c r="E119" s="42"/>
    </row>
    <row r="120" spans="1:5" x14ac:dyDescent="0.2">
      <c r="A120" s="40"/>
      <c r="B120" s="42"/>
      <c r="E120" s="42"/>
    </row>
    <row r="121" spans="1:5" x14ac:dyDescent="0.2">
      <c r="A121" s="40"/>
      <c r="B121" s="42"/>
      <c r="E121" s="42"/>
    </row>
    <row r="122" spans="1:5" x14ac:dyDescent="0.2">
      <c r="A122" s="40"/>
      <c r="B122" s="42"/>
      <c r="E122" s="42"/>
    </row>
    <row r="123" spans="1:5" x14ac:dyDescent="0.2">
      <c r="A123" s="40"/>
      <c r="B123" s="42"/>
      <c r="E123" s="42"/>
    </row>
    <row r="124" spans="1:5" x14ac:dyDescent="0.2">
      <c r="A124" s="40"/>
      <c r="B124" s="42"/>
      <c r="E124" s="42"/>
    </row>
    <row r="125" spans="1:5" x14ac:dyDescent="0.2">
      <c r="A125" s="40"/>
      <c r="B125" s="42"/>
      <c r="E125" s="42"/>
    </row>
    <row r="126" spans="1:5" x14ac:dyDescent="0.2">
      <c r="A126" s="40"/>
      <c r="B126" s="42"/>
      <c r="E126" s="42"/>
    </row>
    <row r="127" spans="1:5" x14ac:dyDescent="0.2">
      <c r="A127" s="40"/>
      <c r="B127" s="42"/>
      <c r="E127" s="42"/>
    </row>
    <row r="128" spans="1:5" x14ac:dyDescent="0.2">
      <c r="A128" s="40"/>
      <c r="B128" s="42"/>
      <c r="E128" s="42"/>
    </row>
    <row r="129" spans="1:5" x14ac:dyDescent="0.2">
      <c r="A129" s="40"/>
      <c r="B129" s="42"/>
      <c r="E129" s="42"/>
    </row>
    <row r="130" spans="1:5" x14ac:dyDescent="0.2">
      <c r="A130" s="40"/>
      <c r="B130" s="42"/>
      <c r="E130" s="42"/>
    </row>
    <row r="131" spans="1:5" x14ac:dyDescent="0.2">
      <c r="A131" s="40"/>
      <c r="B131" s="42"/>
      <c r="E131" s="42"/>
    </row>
    <row r="132" spans="1:5" x14ac:dyDescent="0.2">
      <c r="A132" s="40"/>
      <c r="B132" s="42"/>
      <c r="E132" s="42"/>
    </row>
    <row r="133" spans="1:5" x14ac:dyDescent="0.2">
      <c r="A133" s="40"/>
      <c r="B133" s="42"/>
      <c r="E133" s="42"/>
    </row>
    <row r="134" spans="1:5" x14ac:dyDescent="0.2">
      <c r="A134" s="40"/>
      <c r="B134" s="42"/>
      <c r="E134" s="42"/>
    </row>
    <row r="135" spans="1:5" x14ac:dyDescent="0.2">
      <c r="A135" s="40"/>
      <c r="B135" s="42"/>
      <c r="E135" s="42"/>
    </row>
    <row r="136" spans="1:5" x14ac:dyDescent="0.2">
      <c r="A136" s="40"/>
      <c r="B136" s="42"/>
      <c r="E136" s="42"/>
    </row>
    <row r="137" spans="1:5" x14ac:dyDescent="0.2">
      <c r="A137" s="40"/>
      <c r="B137" s="42"/>
      <c r="E137" s="42"/>
    </row>
    <row r="138" spans="1:5" x14ac:dyDescent="0.2">
      <c r="A138" s="40"/>
      <c r="B138" s="42"/>
      <c r="E138" s="42"/>
    </row>
    <row r="139" spans="1:5" x14ac:dyDescent="0.2">
      <c r="A139" s="40"/>
      <c r="B139" s="42"/>
      <c r="E139" s="42"/>
    </row>
    <row r="140" spans="1:5" x14ac:dyDescent="0.2">
      <c r="A140" s="40"/>
      <c r="B140" s="42"/>
      <c r="E140" s="42"/>
    </row>
    <row r="141" spans="1:5" x14ac:dyDescent="0.2">
      <c r="A141" s="40"/>
      <c r="B141" s="42"/>
      <c r="E141" s="42"/>
    </row>
    <row r="142" spans="1:5" x14ac:dyDescent="0.2">
      <c r="A142" s="40"/>
      <c r="B142" s="42"/>
      <c r="E142" s="42"/>
    </row>
    <row r="143" spans="1:5" x14ac:dyDescent="0.2">
      <c r="A143" s="40"/>
      <c r="B143" s="42"/>
      <c r="E143" s="42"/>
    </row>
    <row r="144" spans="1:5" x14ac:dyDescent="0.2">
      <c r="A144" s="40"/>
      <c r="B144" s="42"/>
      <c r="E144" s="42"/>
    </row>
    <row r="145" spans="1:5" x14ac:dyDescent="0.2">
      <c r="A145" s="40"/>
      <c r="B145" s="42"/>
      <c r="E145" s="42"/>
    </row>
    <row r="146" spans="1:5" x14ac:dyDescent="0.2">
      <c r="A146" s="40"/>
      <c r="B146" s="42"/>
      <c r="E146" s="42"/>
    </row>
    <row r="147" spans="1:5" x14ac:dyDescent="0.2">
      <c r="A147" s="40"/>
      <c r="B147" s="42"/>
      <c r="E147" s="42"/>
    </row>
    <row r="148" spans="1:5" x14ac:dyDescent="0.2">
      <c r="A148" s="40"/>
      <c r="B148" s="42"/>
      <c r="E148" s="42"/>
    </row>
    <row r="149" spans="1:5" x14ac:dyDescent="0.2">
      <c r="A149" s="40"/>
      <c r="B149" s="42"/>
      <c r="E149" s="42"/>
    </row>
    <row r="150" spans="1:5" x14ac:dyDescent="0.2">
      <c r="A150" s="40"/>
      <c r="B150" s="42"/>
      <c r="E150" s="42"/>
    </row>
    <row r="151" spans="1:5" x14ac:dyDescent="0.2">
      <c r="A151" s="40"/>
      <c r="B151" s="42"/>
      <c r="E151" s="42"/>
    </row>
    <row r="152" spans="1:5" x14ac:dyDescent="0.2">
      <c r="A152" s="40"/>
      <c r="B152" s="42"/>
      <c r="E152" s="42"/>
    </row>
    <row r="153" spans="1:5" x14ac:dyDescent="0.2">
      <c r="A153" s="40"/>
      <c r="B153" s="42"/>
      <c r="E153" s="42"/>
    </row>
    <row r="154" spans="1:5" x14ac:dyDescent="0.2">
      <c r="A154" s="40"/>
      <c r="B154" s="42"/>
      <c r="E154" s="42"/>
    </row>
    <row r="155" spans="1:5" x14ac:dyDescent="0.2">
      <c r="A155" s="40"/>
      <c r="B155" s="42"/>
      <c r="E155" s="42"/>
    </row>
    <row r="156" spans="1:5" x14ac:dyDescent="0.2">
      <c r="A156" s="40"/>
      <c r="B156" s="42"/>
      <c r="E156" s="42"/>
    </row>
    <row r="157" spans="1:5" x14ac:dyDescent="0.2">
      <c r="A157" s="40"/>
      <c r="B157" s="42"/>
      <c r="E157" s="42"/>
    </row>
    <row r="158" spans="1:5" x14ac:dyDescent="0.2">
      <c r="A158" s="40"/>
      <c r="B158" s="42"/>
      <c r="E158" s="42"/>
    </row>
    <row r="159" spans="1:5" x14ac:dyDescent="0.2">
      <c r="A159" s="40"/>
      <c r="B159" s="42"/>
      <c r="E159" s="42"/>
    </row>
    <row r="160" spans="1:5" x14ac:dyDescent="0.2">
      <c r="A160" s="40"/>
      <c r="B160" s="42"/>
      <c r="E160" s="42"/>
    </row>
    <row r="161" spans="1:5" x14ac:dyDescent="0.2">
      <c r="A161" s="40"/>
      <c r="B161" s="42"/>
      <c r="E161" s="42"/>
    </row>
    <row r="162" spans="1:5" x14ac:dyDescent="0.2">
      <c r="A162" s="40"/>
      <c r="B162" s="42"/>
      <c r="E162" s="42"/>
    </row>
    <row r="163" spans="1:5" x14ac:dyDescent="0.2">
      <c r="A163" s="40"/>
      <c r="B163" s="42"/>
      <c r="E163" s="42"/>
    </row>
    <row r="164" spans="1:5" x14ac:dyDescent="0.2">
      <c r="A164" s="40"/>
      <c r="B164" s="42"/>
      <c r="E164" s="42"/>
    </row>
    <row r="165" spans="1:5" x14ac:dyDescent="0.2">
      <c r="A165" s="40"/>
      <c r="B165" s="42"/>
      <c r="E165" s="42"/>
    </row>
    <row r="166" spans="1:5" x14ac:dyDescent="0.2">
      <c r="A166" s="40"/>
      <c r="B166" s="42"/>
      <c r="E166" s="42"/>
    </row>
    <row r="167" spans="1:5" x14ac:dyDescent="0.2">
      <c r="A167" s="40"/>
      <c r="B167" s="42"/>
      <c r="E167" s="42"/>
    </row>
    <row r="168" spans="1:5" x14ac:dyDescent="0.2">
      <c r="A168" s="40"/>
      <c r="B168" s="42"/>
      <c r="E168" s="42"/>
    </row>
    <row r="169" spans="1:5" x14ac:dyDescent="0.2">
      <c r="A169" s="40"/>
      <c r="B169" s="42"/>
      <c r="E169" s="42"/>
    </row>
    <row r="170" spans="1:5" x14ac:dyDescent="0.2">
      <c r="A170" s="40"/>
      <c r="B170" s="42"/>
      <c r="E170" s="42"/>
    </row>
    <row r="171" spans="1:5" x14ac:dyDescent="0.2">
      <c r="A171" s="40"/>
      <c r="B171" s="42"/>
      <c r="E171" s="42"/>
    </row>
    <row r="172" spans="1:5" x14ac:dyDescent="0.2">
      <c r="A172" s="40"/>
      <c r="B172" s="42"/>
      <c r="E172" s="42"/>
    </row>
    <row r="173" spans="1:5" x14ac:dyDescent="0.2">
      <c r="A173" s="40"/>
      <c r="B173" s="42"/>
      <c r="E173" s="42"/>
    </row>
    <row r="174" spans="1:5" x14ac:dyDescent="0.2">
      <c r="A174" s="40"/>
      <c r="B174" s="42"/>
      <c r="E174" s="42"/>
    </row>
    <row r="175" spans="1:5" x14ac:dyDescent="0.2">
      <c r="A175" s="40"/>
      <c r="B175" s="42"/>
      <c r="E175" s="42"/>
    </row>
    <row r="176" spans="1:5" x14ac:dyDescent="0.2">
      <c r="A176" s="40"/>
      <c r="B176" s="42"/>
      <c r="E176" s="42"/>
    </row>
    <row r="177" spans="1:5" x14ac:dyDescent="0.2">
      <c r="A177" s="40"/>
      <c r="B177" s="42"/>
      <c r="E177" s="42"/>
    </row>
    <row r="178" spans="1:5" x14ac:dyDescent="0.2">
      <c r="A178" s="40"/>
      <c r="B178" s="42"/>
      <c r="E178" s="42"/>
    </row>
    <row r="179" spans="1:5" x14ac:dyDescent="0.2">
      <c r="A179" s="40"/>
      <c r="B179" s="42"/>
      <c r="E179" s="42"/>
    </row>
    <row r="180" spans="1:5" x14ac:dyDescent="0.2">
      <c r="A180" s="40"/>
      <c r="B180" s="42"/>
      <c r="E180" s="42"/>
    </row>
    <row r="181" spans="1:5" x14ac:dyDescent="0.2">
      <c r="A181" s="40"/>
      <c r="B181" s="42"/>
      <c r="E181" s="42"/>
    </row>
    <row r="182" spans="1:5" x14ac:dyDescent="0.2">
      <c r="A182" s="40"/>
      <c r="B182" s="42"/>
      <c r="E182" s="42"/>
    </row>
    <row r="183" spans="1:5" x14ac:dyDescent="0.2">
      <c r="A183" s="40"/>
      <c r="B183" s="42"/>
      <c r="E183" s="42"/>
    </row>
    <row r="184" spans="1:5" x14ac:dyDescent="0.2">
      <c r="A184" s="40"/>
      <c r="B184" s="42"/>
      <c r="E184" s="42"/>
    </row>
    <row r="185" spans="1:5" x14ac:dyDescent="0.2">
      <c r="A185" s="40"/>
      <c r="B185" s="42"/>
      <c r="E185" s="42"/>
    </row>
    <row r="186" spans="1:5" x14ac:dyDescent="0.2">
      <c r="A186" s="40"/>
      <c r="B186" s="42"/>
      <c r="E186" s="42"/>
    </row>
    <row r="187" spans="1:5" x14ac:dyDescent="0.2">
      <c r="A187" s="40"/>
      <c r="B187" s="42"/>
      <c r="E187" s="42"/>
    </row>
    <row r="188" spans="1:5" x14ac:dyDescent="0.2">
      <c r="A188" s="40"/>
      <c r="B188" s="42"/>
      <c r="E188" s="42"/>
    </row>
    <row r="189" spans="1:5" x14ac:dyDescent="0.2">
      <c r="A189" s="40"/>
      <c r="B189" s="42"/>
      <c r="E189" s="42"/>
    </row>
    <row r="190" spans="1:5" x14ac:dyDescent="0.2">
      <c r="A190" s="40"/>
      <c r="B190" s="42"/>
      <c r="E190" s="42"/>
    </row>
    <row r="191" spans="1:5" x14ac:dyDescent="0.2">
      <c r="A191" s="40"/>
      <c r="B191" s="42"/>
      <c r="E191" s="42"/>
    </row>
    <row r="192" spans="1:5" x14ac:dyDescent="0.2">
      <c r="A192" s="40"/>
      <c r="B192" s="42"/>
      <c r="E192" s="42"/>
    </row>
    <row r="193" spans="1:5" x14ac:dyDescent="0.2">
      <c r="A193" s="40"/>
      <c r="B193" s="42"/>
      <c r="E193" s="42"/>
    </row>
    <row r="194" spans="1:5" x14ac:dyDescent="0.2">
      <c r="A194" s="40"/>
      <c r="B194" s="42"/>
      <c r="E194" s="42"/>
    </row>
    <row r="195" spans="1:5" x14ac:dyDescent="0.2">
      <c r="A195" s="40"/>
      <c r="B195" s="42"/>
      <c r="E195" s="42"/>
    </row>
    <row r="196" spans="1:5" x14ac:dyDescent="0.2">
      <c r="A196" s="40"/>
      <c r="B196" s="42"/>
      <c r="E196" s="42"/>
    </row>
    <row r="197" spans="1:5" x14ac:dyDescent="0.2">
      <c r="A197" s="40"/>
      <c r="B197" s="42"/>
      <c r="E197" s="42"/>
    </row>
  </sheetData>
  <sheetProtection insertRows="0"/>
  <sortState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printOptions headings="1" gridLines="1"/>
  <pageMargins left="0.25" right="0.25" top="0.75" bottom="0.75" header="0.3" footer="0.3"/>
  <pageSetup scale="67" fitToHeight="0" orientation="landscape" r:id="rId1"/>
  <ignoredErrors>
    <ignoredError sqref="F6:I6" numberStoredAsText="1"/>
    <ignoredError sqref="F7:I89"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Please select from dropdown list" prompt="Please select the equipment formual you will use">
          <x14:formula1>
            <xm:f>Dropdown!$A$1:$A$7</xm:f>
          </x14:formula1>
          <xm:sqref>E85:E91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A7"/>
  <sheetViews>
    <sheetView topLeftCell="A40" workbookViewId="0"/>
  </sheetViews>
  <sheetFormatPr defaultColWidth="11.42578125" defaultRowHeight="12.75" x14ac:dyDescent="0.2"/>
  <cols>
    <col min="1" max="1" width="15.28515625" style="1" bestFit="1" customWidth="1"/>
    <col min="2" max="16384" width="11.42578125" style="1"/>
  </cols>
  <sheetData>
    <row r="2" spans="1:1" x14ac:dyDescent="0.2">
      <c r="A2" s="92" t="s">
        <v>132</v>
      </c>
    </row>
    <row r="3" spans="1:1" x14ac:dyDescent="0.2">
      <c r="A3" s="92" t="s">
        <v>133</v>
      </c>
    </row>
    <row r="4" spans="1:1" x14ac:dyDescent="0.2">
      <c r="A4" s="92" t="s">
        <v>134</v>
      </c>
    </row>
    <row r="5" spans="1:1" x14ac:dyDescent="0.2">
      <c r="A5" s="92" t="s">
        <v>135</v>
      </c>
    </row>
    <row r="6" spans="1:1" x14ac:dyDescent="0.2">
      <c r="A6" s="92" t="s">
        <v>136</v>
      </c>
    </row>
    <row r="7" spans="1:1" x14ac:dyDescent="0.2">
      <c r="A7" s="1" t="s">
        <v>84</v>
      </c>
    </row>
  </sheetData>
  <sheetProtection sheet="1" objects="1" scenarios="1"/>
  <pageMargins left="0.7" right="0.7" top="0.75" bottom="0.75" header="0.3" footer="0.3"/>
  <pageSetup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5432C4-213A-437D-B635-1F2C2A22CCEC}">
  <ds:schemaRefs>
    <ds:schemaRef ds:uri="http://schemas.microsoft.com/sharepoint/v3/contenttype/forms"/>
  </ds:schemaRefs>
</ds:datastoreItem>
</file>

<file path=customXml/itemProps2.xml><?xml version="1.0" encoding="utf-8"?>
<ds:datastoreItem xmlns:ds="http://schemas.openxmlformats.org/officeDocument/2006/customXml" ds:itemID="{36B337C8-353A-4478-9366-450C02998909}">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PE Spreadsheet</vt:lpstr>
      <vt:lpstr>Dropdown</vt:lpstr>
      <vt:lpstr>'PE Spreadsheet'!Print_Titles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2018-06-14T12:56:07Z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